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EXA_2" sheetId="1" state="visible" r:id="rId2"/>
    <sheet name="Sheet1" sheetId="2" state="visible" r:id="rId3"/>
  </sheets>
  <calcPr iterateCount="100" refMode="A1" iterate="tru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<sst xmlns="http://schemas.openxmlformats.org/spreadsheetml/2006/main" count="386" uniqueCount="161">
  <si>
    <t xml:space="preserve">Primăria Municipiului Suceava
Direcția de Ecologizare
Serviciul Ecologizare și Gestionare câini fără stăpân</t>
  </si>
  <si>
    <t xml:space="preserve">Aprob
   Primar, 
   Ion Lungu
Vizat
Viceprimar,
Lucian Harșovschi</t>
  </si>
  <si>
    <t xml:space="preserve">Anexa 2C – Tabel nominal cuprinzând activitățile pentru salubrizarea stradală „de vară”
Străzi cu autoturisme parcate pe ambele sensuri</t>
  </si>
  <si>
    <t xml:space="preserve">Carosabil</t>
  </si>
  <si>
    <t xml:space="preserve">Trotuare</t>
  </si>
  <si>
    <t xml:space="preserve">Nr. Crt.</t>
  </si>
  <si>
    <t xml:space="preserve">Denumire stradă / arteră</t>
  </si>
  <si>
    <t xml:space="preserve">Activitate de măturat mecanizat</t>
  </si>
  <si>
    <t xml:space="preserve">Activitate 
de măturat manual</t>
  </si>
  <si>
    <t xml:space="preserve">Activitate de întreținere</t>
  </si>
  <si>
    <t xml:space="preserve">Suprafață rigolă
[mp]
(Ls x0,75x2)</t>
  </si>
  <si>
    <t xml:space="preserve">Suprafață de spălat
[mp]
(Ls x 0,75x2)
La solicitare</t>
  </si>
  <si>
    <t xml:space="preserve">Activitate de stropit</t>
  </si>
  <si>
    <t xml:space="preserve">Activitate de măturat</t>
  </si>
  <si>
    <t xml:space="preserve">Suprafață de spălat
[mp]
[Lt x (lst+ldt)]
La solicitare
</t>
  </si>
  <si>
    <t xml:space="preserve">Categorie stradă</t>
  </si>
  <si>
    <t xml:space="preserve">Lungime stradă (Ls)</t>
  </si>
  <si>
    <t xml:space="preserve"> Tip îmbrăcăminte</t>
  </si>
  <si>
    <t xml:space="preserve">Suprafață de măturat 
[mp] 
(Ls x2x2)</t>
  </si>
  <si>
    <t xml:space="preserve">Frecvență de măturat</t>
  </si>
  <si>
    <t xml:space="preserve"> Suprafață de întreți nere [mp]
(Ls x2x2)</t>
  </si>
  <si>
    <t xml:space="preserve"> Frecvență de întreținere în perioada 15 mart.-15 nov.</t>
  </si>
  <si>
    <t xml:space="preserve">lungimea strazii</t>
  </si>
  <si>
    <t xml:space="preserve">Suprafață de stropit 
[mp] Lsx3x nr. de treceri sau </t>
  </si>
  <si>
    <t xml:space="preserve">Frecvență de stropit</t>
  </si>
  <si>
    <t xml:space="preserve">lungimea trotuarului</t>
  </si>
  <si>
    <t xml:space="preserve">latime dreapta</t>
  </si>
  <si>
    <t xml:space="preserve">latime stânga</t>
  </si>
  <si>
    <t xml:space="preserve">Suprafață de măturat
[mp]
[Lt x (lst+ldt)]
</t>
  </si>
  <si>
    <t xml:space="preserve"> Frecvență de măturat</t>
  </si>
  <si>
    <t xml:space="preserve">Mod operare (mec./ man.)</t>
  </si>
  <si>
    <t xml:space="preserve"> Suprafață de întreținere
[mp]
[Lt x (lst+ldt)]
</t>
  </si>
  <si>
    <t xml:space="preserve">Frecvență de întreținere</t>
  </si>
  <si>
    <t xml:space="preserve">Suprafață de stropit
[mp]
[Lt x (lst+ldt)]
</t>
  </si>
  <si>
    <t xml:space="preserve">I</t>
  </si>
  <si>
    <t xml:space="preserve">Cartier Obcini</t>
  </si>
  <si>
    <t xml:space="preserve">Bulevarde/Străzi principale</t>
  </si>
  <si>
    <t xml:space="preserve">Str.Pref. Gavril Tudoraş</t>
  </si>
  <si>
    <t xml:space="preserve">principală</t>
  </si>
  <si>
    <t xml:space="preserve">asfalt</t>
  </si>
  <si>
    <t xml:space="preserve">1/7</t>
  </si>
  <si>
    <t xml:space="preserve">6/7</t>
  </si>
  <si>
    <t xml:space="preserve">-</t>
  </si>
  <si>
    <t xml:space="preserve">L-D</t>
  </si>
  <si>
    <t xml:space="preserve">mec.</t>
  </si>
  <si>
    <t xml:space="preserve">Str.Victoriei</t>
  </si>
  <si>
    <t xml:space="preserve">Total suprafață </t>
  </si>
  <si>
    <t xml:space="preserve">II</t>
  </si>
  <si>
    <t xml:space="preserve">Cartier George Enescu</t>
  </si>
  <si>
    <t xml:space="preserve">Aleea Saturn</t>
  </si>
  <si>
    <t xml:space="preserve">Str. Luceafărului</t>
  </si>
  <si>
    <t xml:space="preserve">III</t>
  </si>
  <si>
    <t xml:space="preserve">Cartier Centru</t>
  </si>
  <si>
    <t xml:space="preserve">Str. Ciprian Porumbescu</t>
  </si>
  <si>
    <t xml:space="preserve">Str. Curtea Domnească</t>
  </si>
  <si>
    <t xml:space="preserve">Str. Dimitrie Onciul</t>
  </si>
  <si>
    <t xml:space="preserve">Str. Ion Grămadă</t>
  </si>
  <si>
    <t xml:space="preserve">Str. Meseriaşilor</t>
  </si>
  <si>
    <t xml:space="preserve">Str. Mihai Viteazu</t>
  </si>
  <si>
    <t xml:space="preserve">Str. Republicii</t>
  </si>
  <si>
    <t xml:space="preserve">Str. Ştefan Dracinschi</t>
  </si>
  <si>
    <t xml:space="preserve">Str. Ştefan Tomşa</t>
  </si>
  <si>
    <t xml:space="preserve">Str. Tipografiei</t>
  </si>
  <si>
    <t xml:space="preserve">VI</t>
  </si>
  <si>
    <t xml:space="preserve">Cartier Burdujeni</t>
  </si>
  <si>
    <t xml:space="preserve">Calea Burdujeni</t>
  </si>
  <si>
    <t xml:space="preserve">bulevard</t>
  </si>
  <si>
    <t xml:space="preserve">Str. Jean Bart</t>
  </si>
  <si>
    <t xml:space="preserve">Notă: Pentru activitatea de măturat mecanizat s-a luat în calcul lățimea periei de 2m iar pentru activitatea de stropit străzi s-a luat în calcul lățimea de 3 ml la o singură trecere.</t>
  </si>
  <si>
    <t xml:space="preserve">                                      Totalul suprafețelor de carosabil și a trotuarelor:</t>
  </si>
  <si>
    <t xml:space="preserve">                                                             Carosabil</t>
  </si>
  <si>
    <t xml:space="preserve">              Trotuare</t>
  </si>
  <si>
    <t xml:space="preserve">Total suprafață măturat din care: </t>
  </si>
  <si>
    <t xml:space="preserve">mp</t>
  </si>
  <si>
    <t xml:space="preserve">-Mecanizat</t>
  </si>
  <si>
    <t xml:space="preserve">-Manual din care:</t>
  </si>
  <si>
    <t xml:space="preserve">Total suprafață rigolă din care: </t>
  </si>
  <si>
    <t xml:space="preserve">Total suprafață de spălat din care: </t>
  </si>
  <si>
    <t xml:space="preserve">Total suprafață de spălat din care:</t>
  </si>
  <si>
    <t xml:space="preserve">Total suprafață de  stropit din care:</t>
  </si>
  <si>
    <t xml:space="preserve">-Bulevard, principale</t>
  </si>
  <si>
    <t xml:space="preserve">Total suprafață de stropit din care:</t>
  </si>
  <si>
    <t xml:space="preserve">Director,</t>
  </si>
  <si>
    <t xml:space="preserve">Sef Serviciu</t>
  </si>
  <si>
    <t xml:space="preserve">Inspectori</t>
  </si>
  <si>
    <t xml:space="preserve"> Mihai Hostiuc</t>
  </si>
  <si>
    <t xml:space="preserve">Crap Gabriel</t>
  </si>
  <si>
    <t xml:space="preserve">Ailoaie  Bogdan</t>
  </si>
  <si>
    <t xml:space="preserve">Danciu Irinel</t>
  </si>
  <si>
    <t xml:space="preserve">Hanceriuc Cornel</t>
  </si>
  <si>
    <t xml:space="preserve">Anexa străzi  incluse în programul de stropit/spălat</t>
  </si>
  <si>
    <t xml:space="preserve">MAGUREI</t>
  </si>
  <si>
    <t xml:space="preserve">MIHAIL KOGALNICEANU</t>
  </si>
  <si>
    <t xml:space="preserve">VIITORULUI</t>
  </si>
  <si>
    <t xml:space="preserve">ARMENEASCA</t>
  </si>
  <si>
    <t xml:space="preserve">SLATIOAREI</t>
  </si>
  <si>
    <t xml:space="preserve">ARON PUMNUL</t>
  </si>
  <si>
    <t xml:space="preserve">RULMENTULUI</t>
  </si>
  <si>
    <t xml:space="preserve">ARTERA DE LEGATURA MIRCEA SEPTILICI</t>
  </si>
  <si>
    <t xml:space="preserve">CASTANILOR</t>
  </si>
  <si>
    <t xml:space="preserve">BIRUINTEI</t>
  </si>
  <si>
    <t xml:space="preserve">DUZILOR</t>
  </si>
  <si>
    <t xml:space="preserve">CURTEA DOMNEASCA</t>
  </si>
  <si>
    <t xml:space="preserve">MESTEACANULUI</t>
  </si>
  <si>
    <t xml:space="preserve">DC 74 FOSTUL DEDEMAN</t>
  </si>
  <si>
    <t xml:space="preserve">ALEEA JUPITER</t>
  </si>
  <si>
    <t xml:space="preserve">ENERGETICIANULUI</t>
  </si>
  <si>
    <t xml:space="preserve">ALEEA LALELELOR</t>
  </si>
  <si>
    <t xml:space="preserve">NICOLAE LABIS</t>
  </si>
  <si>
    <t xml:space="preserve">ALEEA VENUS</t>
  </si>
  <si>
    <t xml:space="preserve">AURORA</t>
  </si>
  <si>
    <t xml:space="preserve">ALEEA SATURN</t>
  </si>
  <si>
    <t xml:space="preserve">AVANTULUI</t>
  </si>
  <si>
    <t xml:space="preserve">LAZAR VICOL</t>
  </si>
  <si>
    <t xml:space="preserve">BALADEI</t>
  </si>
  <si>
    <t xml:space="preserve">LUCEAFARULUI</t>
  </si>
  <si>
    <t xml:space="preserve">BRANDUSEI</t>
  </si>
  <si>
    <t xml:space="preserve">TEILOR</t>
  </si>
  <si>
    <t xml:space="preserve">CPT GRIGORE ANDREI</t>
  </si>
  <si>
    <t xml:space="preserve">LECA MORARIU</t>
  </si>
  <si>
    <t xml:space="preserve">FLORILOR</t>
  </si>
  <si>
    <t xml:space="preserve">OITUZ</t>
  </si>
  <si>
    <t xml:space="preserve">GRIGORE ANTIPA</t>
  </si>
  <si>
    <t xml:space="preserve">ALEEA SCOALA FILADELFHIA</t>
  </si>
  <si>
    <t xml:space="preserve">IACOB ZADIK</t>
  </si>
  <si>
    <t xml:space="preserve">DIMITRIE CANTEMIR</t>
  </si>
  <si>
    <t xml:space="preserve">ION CREANGA</t>
  </si>
  <si>
    <t xml:space="preserve">GRIGORE URECHE</t>
  </si>
  <si>
    <t xml:space="preserve">I G SBIERA</t>
  </si>
  <si>
    <t xml:space="preserve">OCTAV BANCILA</t>
  </si>
  <si>
    <t xml:space="preserve">MIHAIL SADOVEANU</t>
  </si>
  <si>
    <t xml:space="preserve">STEJARULUI</t>
  </si>
  <si>
    <t xml:space="preserve">MESERIASILOR</t>
  </si>
  <si>
    <t xml:space="preserve">VISINILOR</t>
  </si>
  <si>
    <t xml:space="preserve">PLAIESILOR</t>
  </si>
  <si>
    <t xml:space="preserve">TEODOR NECULUTA</t>
  </si>
  <si>
    <t xml:space="preserve">DIMITRI ONCIUL</t>
  </si>
  <si>
    <t xml:space="preserve">6 NOIEMBRIE</t>
  </si>
  <si>
    <t xml:space="preserve">MUNCII</t>
  </si>
  <si>
    <t xml:space="preserve">ALEEA LEGATURA MARASESTI M VITEAZU</t>
  </si>
  <si>
    <t xml:space="preserve">PACII </t>
  </si>
  <si>
    <t xml:space="preserve">ALEEA NUCULUI</t>
  </si>
  <si>
    <t xml:space="preserve">PRIETENIEI</t>
  </si>
  <si>
    <t xml:space="preserve">ALEEA TRANDAFIRILOR</t>
  </si>
  <si>
    <t xml:space="preserve">PRIVIGHETORII</t>
  </si>
  <si>
    <t xml:space="preserve">ALEXANDRU IENCEANU</t>
  </si>
  <si>
    <t xml:space="preserve">RANDUNICII</t>
  </si>
  <si>
    <t xml:space="preserve">ANASTASIA CRIMCA</t>
  </si>
  <si>
    <t xml:space="preserve">RARAU</t>
  </si>
  <si>
    <t xml:space="preserve">ARCASILOR</t>
  </si>
  <si>
    <t xml:space="preserve">SOIMULUI</t>
  </si>
  <si>
    <t xml:space="preserve">CIRESILOR</t>
  </si>
  <si>
    <t xml:space="preserve">MIRCEA MOTRICI</t>
  </si>
  <si>
    <t xml:space="preserve">EUDOXIU HURMUZACHE</t>
  </si>
  <si>
    <t xml:space="preserve">MIRCEA HRISCA</t>
  </si>
  <si>
    <t xml:space="preserve">SIMION FLOREA MARIAN</t>
  </si>
  <si>
    <t xml:space="preserve">CONSTANTIN SOFRONIE</t>
  </si>
  <si>
    <t xml:space="preserve">STEFAN DRACINSCHI</t>
  </si>
  <si>
    <t xml:space="preserve">EUSEBIU CAMILAR</t>
  </si>
  <si>
    <t xml:space="preserve">ZEFIRULUI</t>
  </si>
  <si>
    <t xml:space="preserve">MITOCELULUI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</si>
</sst>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General"/>
    <numFmt numFmtId="167" formatCode="#,##0"/>
    <numFmt numFmtId="168" formatCode="0.00"/>
  </numFmts>
  <fonts count="15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Times New Roman"/>
      <family val="1"/>
      <charset val="1"/>
    </font>
    <font>
      <b val="true"/>
      <sz val="14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b val="true"/>
      <sz val="14"/>
      <name val="Times New Roman"/>
      <family val="1"/>
      <charset val="1"/>
    </font>
    <font>
      <b val="true"/>
      <sz val="12"/>
      <name val="Times New Roman"/>
      <family val="1"/>
      <charset val="1"/>
    </font>
    <font>
      <sz val="12"/>
      <name val="Times New Roman"/>
      <family val="1"/>
      <charset val="1"/>
    </font>
    <font>
      <sz val="1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Times New Roman"/>
      <family val="1"/>
      <charset val="1"/>
    </font>
    <font>
      <sz val="12"/>
      <color rgb="FFC9211E"/>
      <name val="Times New Roman"/>
      <family val="1"/>
      <charset val="1"/>
    </font>
    <font>
      <b val="true"/>
      <sz val="12"/>
      <color rgb="FFC9211E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/>
      <right/>
      <top style="dotted"/>
      <bottom style="dott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6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9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3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3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4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3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pageBreakPreview" topLeftCell="A1" colorId="64" zoomScale="75" zoomScaleNormal="90" zoomScalePageLayoutView="75" workbookViewId="0">
      <pane xSplit="0" ySplit="5" topLeftCell="A6" activePane="bottomLeft" state="frozen"/>
      <selection pane="topLeft" activeCell="A1" activeCellId="0" sqref="A1"/>
      <selection pane="bottomLeft" activeCell="A2" activeCellId="0" sqref="A2"/>
    </sheetView>
  </sheetViews>
  <sheetFormatPr defaultColWidth="7.9921875" defaultRowHeight="15.75" zeroHeight="false" outlineLevelRow="0" outlineLevelCol="0"/>
  <cols>
    <col collapsed="false" customWidth="true" hidden="false" outlineLevel="0" max="1" min="1" style="1" width="4.5"/>
    <col collapsed="false" customWidth="true" hidden="false" outlineLevel="0" max="2" min="2" style="1" width="23.62"/>
    <col collapsed="false" customWidth="true" hidden="false" outlineLevel="0" max="3" min="3" style="1" width="9.38"/>
    <col collapsed="false" customWidth="true" hidden="true" outlineLevel="0" max="4" min="4" style="1" width="9.12"/>
    <col collapsed="false" customWidth="true" hidden="false" outlineLevel="0" max="5" min="5" style="1" width="8.5"/>
    <col collapsed="false" customWidth="true" hidden="false" outlineLevel="0" max="6" min="6" style="2" width="9.12"/>
    <col collapsed="false" customWidth="true" hidden="false" outlineLevel="0" max="7" min="7" style="1" width="9.61"/>
    <col collapsed="false" customWidth="true" hidden="false" outlineLevel="0" max="8" min="8" style="2" width="9.5"/>
    <col collapsed="false" customWidth="true" hidden="false" outlineLevel="0" max="9" min="9" style="2" width="10.75"/>
    <col collapsed="false" customWidth="true" hidden="true" outlineLevel="0" max="10" min="10" style="1" width="6.87"/>
    <col collapsed="false" customWidth="true" hidden="false" outlineLevel="0" max="11" min="11" style="1" width="10.75"/>
    <col collapsed="false" customWidth="true" hidden="false" outlineLevel="0" max="12" min="12" style="1" width="9.75"/>
    <col collapsed="false" customWidth="true" hidden="false" outlineLevel="0" max="13" min="13" style="2" width="9.75"/>
    <col collapsed="false" customWidth="true" hidden="true" outlineLevel="0" max="14" min="14" style="1" width="11.25"/>
    <col collapsed="false" customWidth="false" hidden="false" outlineLevel="0" max="15" min="15" style="1" width="8"/>
    <col collapsed="false" customWidth="true" hidden="false" outlineLevel="0" max="16" min="16" style="1" width="9.12"/>
    <col collapsed="false" customWidth="true" hidden="false" outlineLevel="0" max="17" min="17" style="1" width="9.38"/>
    <col collapsed="false" customWidth="true" hidden="false" outlineLevel="0" max="18" min="18" style="1" width="10.27"/>
    <col collapsed="false" customWidth="true" hidden="true" outlineLevel="0" max="20" min="19" style="1" width="11.38"/>
    <col collapsed="false" customWidth="true" hidden="true" outlineLevel="0" max="21" min="21" style="1" width="11.25"/>
    <col collapsed="false" customWidth="true" hidden="true" outlineLevel="0" max="22" min="22" style="1" width="11.38"/>
    <col collapsed="false" customWidth="true" hidden="false" outlineLevel="0" max="23" min="23" style="1" width="9.38"/>
    <col collapsed="false" customWidth="true" hidden="false" outlineLevel="0" max="24" min="24" style="2" width="9.38"/>
    <col collapsed="false" customWidth="true" hidden="false" outlineLevel="0" max="25" min="25" style="2" width="7.75"/>
    <col collapsed="false" customWidth="true" hidden="false" outlineLevel="0" max="26" min="26" style="1" width="9.88"/>
    <col collapsed="false" customWidth="true" hidden="false" outlineLevel="0" max="27" min="27" style="2" width="9.88"/>
    <col collapsed="false" customWidth="true" hidden="false" outlineLevel="0" max="28" min="28" style="1" width="8.12"/>
    <col collapsed="false" customWidth="true" hidden="false" outlineLevel="0" max="29" min="29" style="1" width="9.88"/>
    <col collapsed="false" customWidth="true" hidden="false" outlineLevel="0" max="30" min="30" style="1" width="9.61"/>
    <col collapsed="false" customWidth="true" hidden="true" outlineLevel="0" max="31" min="31" style="1" width="25.25"/>
    <col collapsed="false" customWidth="true" hidden="true" outlineLevel="0" max="32" min="32" style="1" width="7.39"/>
    <col collapsed="false" customWidth="false" hidden="false" outlineLevel="0" max="1020" min="33" style="1" width="8"/>
  </cols>
  <sheetData>
    <row r="1" s="7" customFormat="true" ht="119.4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4"/>
      <c r="Q1" s="4"/>
      <c r="R1" s="4"/>
      <c r="S1" s="4"/>
      <c r="T1" s="4"/>
      <c r="U1" s="4"/>
      <c r="V1" s="4"/>
      <c r="W1" s="4"/>
      <c r="X1" s="4"/>
      <c r="Y1" s="4"/>
      <c r="Z1" s="6" t="s">
        <v>1</v>
      </c>
      <c r="AA1" s="6"/>
      <c r="AB1" s="6"/>
      <c r="AC1" s="6"/>
      <c r="AD1" s="6"/>
    </row>
    <row r="2" s="7" customFormat="true" ht="46.15" hidden="false" customHeight="true" outlineLevel="0" collapsed="false">
      <c r="A2" s="8" t="s">
        <v>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="7" customFormat="true" ht="23.25" hidden="false" customHeight="true" outlineLevel="0" collapsed="false">
      <c r="A3" s="9" t="s">
        <v>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 t="s">
        <v>4</v>
      </c>
      <c r="X3" s="9"/>
      <c r="Y3" s="9"/>
      <c r="Z3" s="9"/>
      <c r="AA3" s="9"/>
      <c r="AB3" s="9"/>
      <c r="AC3" s="9"/>
      <c r="AD3" s="9"/>
      <c r="AE3" s="10"/>
      <c r="AF3" s="10"/>
    </row>
    <row r="4" s="7" customFormat="true" ht="36.75" hidden="false" customHeight="true" outlineLevel="0" collapsed="false">
      <c r="A4" s="11" t="s">
        <v>5</v>
      </c>
      <c r="B4" s="11" t="s">
        <v>6</v>
      </c>
      <c r="C4" s="11"/>
      <c r="D4" s="11"/>
      <c r="E4" s="11"/>
      <c r="F4" s="11"/>
      <c r="G4" s="11" t="s">
        <v>7</v>
      </c>
      <c r="H4" s="11"/>
      <c r="I4" s="11" t="s">
        <v>8</v>
      </c>
      <c r="J4" s="11"/>
      <c r="K4" s="11"/>
      <c r="L4" s="11" t="s">
        <v>9</v>
      </c>
      <c r="M4" s="11"/>
      <c r="N4" s="11"/>
      <c r="O4" s="11" t="s">
        <v>10</v>
      </c>
      <c r="P4" s="11" t="s">
        <v>11</v>
      </c>
      <c r="Q4" s="12" t="s">
        <v>12</v>
      </c>
      <c r="R4" s="12"/>
      <c r="S4" s="11"/>
      <c r="T4" s="11"/>
      <c r="U4" s="11"/>
      <c r="V4" s="11"/>
      <c r="W4" s="11" t="s">
        <v>13</v>
      </c>
      <c r="X4" s="11"/>
      <c r="Y4" s="11"/>
      <c r="Z4" s="11" t="s">
        <v>9</v>
      </c>
      <c r="AA4" s="11"/>
      <c r="AB4" s="13" t="s">
        <v>12</v>
      </c>
      <c r="AC4" s="13"/>
      <c r="AD4" s="14" t="s">
        <v>14</v>
      </c>
      <c r="AE4" s="10"/>
      <c r="AF4" s="10"/>
    </row>
    <row r="5" s="7" customFormat="true" ht="128.85" hidden="false" customHeight="true" outlineLevel="0" collapsed="false">
      <c r="A5" s="11"/>
      <c r="B5" s="11"/>
      <c r="C5" s="11" t="s">
        <v>15</v>
      </c>
      <c r="D5" s="11"/>
      <c r="E5" s="11" t="s">
        <v>16</v>
      </c>
      <c r="F5" s="11" t="s">
        <v>17</v>
      </c>
      <c r="G5" s="11" t="s">
        <v>18</v>
      </c>
      <c r="H5" s="11" t="s">
        <v>19</v>
      </c>
      <c r="I5" s="11" t="s">
        <v>18</v>
      </c>
      <c r="J5" s="11" t="str">
        <f aca="false">E5</f>
        <v>Lungime stradă (Ls)</v>
      </c>
      <c r="K5" s="11" t="s">
        <v>19</v>
      </c>
      <c r="L5" s="11" t="s">
        <v>20</v>
      </c>
      <c r="M5" s="15" t="s">
        <v>21</v>
      </c>
      <c r="N5" s="15" t="s">
        <v>22</v>
      </c>
      <c r="O5" s="11"/>
      <c r="P5" s="11"/>
      <c r="Q5" s="15" t="s">
        <v>23</v>
      </c>
      <c r="R5" s="11" t="s">
        <v>24</v>
      </c>
      <c r="S5" s="15"/>
      <c r="T5" s="15" t="s">
        <v>25</v>
      </c>
      <c r="U5" s="15" t="s">
        <v>26</v>
      </c>
      <c r="V5" s="15" t="s">
        <v>27</v>
      </c>
      <c r="W5" s="16" t="s">
        <v>28</v>
      </c>
      <c r="X5" s="15" t="s">
        <v>29</v>
      </c>
      <c r="Y5" s="15" t="s">
        <v>30</v>
      </c>
      <c r="Z5" s="15" t="s">
        <v>31</v>
      </c>
      <c r="AA5" s="15" t="s">
        <v>32</v>
      </c>
      <c r="AB5" s="15" t="s">
        <v>33</v>
      </c>
      <c r="AC5" s="11" t="s">
        <v>24</v>
      </c>
      <c r="AD5" s="14"/>
      <c r="AE5" s="11" t="str">
        <f aca="false">B4</f>
        <v>Denumire stradă / arteră</v>
      </c>
      <c r="AF5" s="11" t="str">
        <f aca="false">A4</f>
        <v>Nr. Crt.</v>
      </c>
    </row>
    <row r="6" customFormat="false" ht="15.75" hidden="false" customHeight="false" outlineLevel="0" collapsed="false">
      <c r="A6" s="17" t="s">
        <v>34</v>
      </c>
      <c r="B6" s="18" t="s">
        <v>35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9" t="str">
        <f aca="false">B6</f>
        <v>Cartier Obcini</v>
      </c>
      <c r="AF6" s="20"/>
    </row>
    <row r="7" customFormat="false" ht="15.75" hidden="false" customHeight="false" outlineLevel="0" collapsed="false">
      <c r="A7" s="17"/>
      <c r="B7" s="18" t="s">
        <v>36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9"/>
      <c r="AF7" s="20"/>
    </row>
    <row r="8" customFormat="false" ht="15.75" hidden="false" customHeight="false" outlineLevel="0" collapsed="false">
      <c r="A8" s="20" t="n">
        <v>1</v>
      </c>
      <c r="B8" s="20" t="s">
        <v>37</v>
      </c>
      <c r="C8" s="21" t="s">
        <v>38</v>
      </c>
      <c r="D8" s="22" t="s">
        <v>39</v>
      </c>
      <c r="E8" s="23" t="n">
        <v>510</v>
      </c>
      <c r="F8" s="24" t="s">
        <v>39</v>
      </c>
      <c r="G8" s="25" t="n">
        <f aca="false">E8*2*2</f>
        <v>2040</v>
      </c>
      <c r="H8" s="24" t="s">
        <v>40</v>
      </c>
      <c r="I8" s="25" t="n">
        <f aca="false">E8*2*2</f>
        <v>2040</v>
      </c>
      <c r="J8" s="25" t="n">
        <f aca="false">E8</f>
        <v>510</v>
      </c>
      <c r="K8" s="24" t="s">
        <v>41</v>
      </c>
      <c r="L8" s="26" t="s">
        <v>42</v>
      </c>
      <c r="M8" s="26" t="s">
        <v>42</v>
      </c>
      <c r="N8" s="27" t="n">
        <f aca="false">E8</f>
        <v>510</v>
      </c>
      <c r="O8" s="27" t="n">
        <f aca="false">N8*0.75*2</f>
        <v>765</v>
      </c>
      <c r="P8" s="27" t="n">
        <f aca="false">N8*0.75*2</f>
        <v>765</v>
      </c>
      <c r="Q8" s="27" t="n">
        <v>3060</v>
      </c>
      <c r="R8" s="24" t="s">
        <v>43</v>
      </c>
      <c r="S8" s="27"/>
      <c r="T8" s="27" t="n">
        <v>510</v>
      </c>
      <c r="U8" s="27" t="n">
        <v>2.9</v>
      </c>
      <c r="V8" s="27" t="n">
        <v>2</v>
      </c>
      <c r="W8" s="27" t="n">
        <f aca="false">T8*(U8+V8)</f>
        <v>2499</v>
      </c>
      <c r="X8" s="24" t="s">
        <v>43</v>
      </c>
      <c r="Y8" s="24" t="s">
        <v>44</v>
      </c>
      <c r="Z8" s="26" t="s">
        <v>42</v>
      </c>
      <c r="AA8" s="26" t="s">
        <v>42</v>
      </c>
      <c r="AB8" s="27" t="n">
        <f aca="false">T8*(U8+V8)</f>
        <v>2499</v>
      </c>
      <c r="AC8" s="24" t="s">
        <v>43</v>
      </c>
      <c r="AD8" s="27" t="n">
        <f aca="false">T8*(U8+V8)</f>
        <v>2499</v>
      </c>
      <c r="AE8" s="20" t="str">
        <f aca="false">B8</f>
        <v>Str.Pref. Gavril Tudoraş</v>
      </c>
      <c r="AF8" s="20" t="n">
        <f aca="false">A8</f>
        <v>1</v>
      </c>
    </row>
    <row r="9" customFormat="false" ht="15.75" hidden="false" customHeight="false" outlineLevel="0" collapsed="false">
      <c r="A9" s="20" t="n">
        <v>2</v>
      </c>
      <c r="B9" s="20" t="s">
        <v>45</v>
      </c>
      <c r="C9" s="21" t="s">
        <v>38</v>
      </c>
      <c r="D9" s="22" t="s">
        <v>39</v>
      </c>
      <c r="E9" s="23" t="n">
        <v>980</v>
      </c>
      <c r="F9" s="24" t="s">
        <v>39</v>
      </c>
      <c r="G9" s="25" t="n">
        <f aca="false">E9*2*2</f>
        <v>3920</v>
      </c>
      <c r="H9" s="24" t="s">
        <v>40</v>
      </c>
      <c r="I9" s="25" t="n">
        <f aca="false">E9*2*2</f>
        <v>3920</v>
      </c>
      <c r="J9" s="25" t="n">
        <f aca="false">E9</f>
        <v>980</v>
      </c>
      <c r="K9" s="24" t="s">
        <v>41</v>
      </c>
      <c r="L9" s="26" t="s">
        <v>42</v>
      </c>
      <c r="M9" s="26" t="s">
        <v>42</v>
      </c>
      <c r="N9" s="27" t="n">
        <f aca="false">E9</f>
        <v>980</v>
      </c>
      <c r="O9" s="27" t="n">
        <f aca="false">N9*0.75*2</f>
        <v>1470</v>
      </c>
      <c r="P9" s="27" t="n">
        <f aca="false">N9*0.75*2</f>
        <v>1470</v>
      </c>
      <c r="Q9" s="27" t="n">
        <v>5880</v>
      </c>
      <c r="R9" s="24" t="s">
        <v>43</v>
      </c>
      <c r="S9" s="27"/>
      <c r="T9" s="27" t="n">
        <v>980</v>
      </c>
      <c r="U9" s="27" t="n">
        <v>2</v>
      </c>
      <c r="V9" s="27" t="n">
        <v>2</v>
      </c>
      <c r="W9" s="27" t="n">
        <f aca="false">T9*(U9+V9)</f>
        <v>3920</v>
      </c>
      <c r="X9" s="24" t="s">
        <v>43</v>
      </c>
      <c r="Y9" s="24" t="s">
        <v>44</v>
      </c>
      <c r="Z9" s="26" t="s">
        <v>42</v>
      </c>
      <c r="AA9" s="26" t="s">
        <v>42</v>
      </c>
      <c r="AB9" s="27" t="n">
        <f aca="false">T9*(U9+V9)</f>
        <v>3920</v>
      </c>
      <c r="AC9" s="24" t="s">
        <v>43</v>
      </c>
      <c r="AD9" s="27" t="n">
        <f aca="false">T9*(U9+V9)</f>
        <v>3920</v>
      </c>
      <c r="AE9" s="20" t="str">
        <f aca="false">B9</f>
        <v>Str.Victoriei</v>
      </c>
      <c r="AF9" s="20" t="n">
        <f aca="false">A9</f>
        <v>2</v>
      </c>
    </row>
    <row r="10" customFormat="false" ht="15.75" hidden="false" customHeight="false" outlineLevel="0" collapsed="false">
      <c r="A10" s="20"/>
      <c r="B10" s="19" t="s">
        <v>46</v>
      </c>
      <c r="C10" s="17"/>
      <c r="D10" s="28"/>
      <c r="E10" s="29"/>
      <c r="F10" s="30"/>
      <c r="G10" s="31" t="n">
        <f aca="false">SUM(G8:G9)</f>
        <v>5960</v>
      </c>
      <c r="H10" s="30"/>
      <c r="I10" s="31" t="n">
        <f aca="false">SUM(I8:I9)</f>
        <v>5960</v>
      </c>
      <c r="J10" s="31"/>
      <c r="K10" s="31"/>
      <c r="L10" s="32"/>
      <c r="M10" s="30"/>
      <c r="N10" s="32"/>
      <c r="O10" s="31" t="n">
        <f aca="false">SUM(O8:O9)</f>
        <v>2235</v>
      </c>
      <c r="P10" s="31" t="n">
        <f aca="false">SUM(P8:P9)</f>
        <v>2235</v>
      </c>
      <c r="Q10" s="31" t="n">
        <f aca="false">SUM(Q8:Q9)</f>
        <v>8940</v>
      </c>
      <c r="R10" s="30"/>
      <c r="S10" s="32"/>
      <c r="T10" s="32"/>
      <c r="U10" s="32"/>
      <c r="V10" s="32"/>
      <c r="W10" s="31" t="n">
        <f aca="false">SUM(W8:W9)</f>
        <v>6419</v>
      </c>
      <c r="X10" s="30"/>
      <c r="Y10" s="30"/>
      <c r="Z10" s="31"/>
      <c r="AA10" s="30"/>
      <c r="AB10" s="31" t="n">
        <f aca="false">SUM(AB8:AB9)</f>
        <v>6419</v>
      </c>
      <c r="AC10" s="30"/>
      <c r="AD10" s="31" t="n">
        <f aca="false">SUM(AD8:AD9)</f>
        <v>6419</v>
      </c>
      <c r="AE10" s="20"/>
      <c r="AF10" s="20"/>
    </row>
    <row r="11" customFormat="false" ht="15.75" hidden="false" customHeight="false" outlineLevel="0" collapsed="false">
      <c r="A11" s="33"/>
      <c r="B11" s="34"/>
      <c r="C11" s="35"/>
      <c r="D11" s="36"/>
      <c r="E11" s="37"/>
      <c r="F11" s="38"/>
      <c r="G11" s="39"/>
      <c r="H11" s="38"/>
      <c r="I11" s="38"/>
      <c r="J11" s="39"/>
      <c r="K11" s="39"/>
      <c r="L11" s="40"/>
      <c r="M11" s="38"/>
      <c r="N11" s="40"/>
      <c r="O11" s="39"/>
      <c r="P11" s="39"/>
      <c r="Q11" s="39"/>
      <c r="R11" s="38"/>
      <c r="S11" s="40"/>
      <c r="T11" s="40"/>
      <c r="U11" s="40"/>
      <c r="V11" s="40"/>
      <c r="W11" s="39"/>
      <c r="X11" s="38"/>
      <c r="Y11" s="38"/>
      <c r="Z11" s="39"/>
      <c r="AA11" s="38"/>
      <c r="AB11" s="39"/>
      <c r="AC11" s="38"/>
      <c r="AD11" s="39"/>
      <c r="AE11" s="33"/>
      <c r="AF11" s="33"/>
    </row>
    <row r="12" customFormat="false" ht="15.75" hidden="false" customHeight="false" outlineLevel="0" collapsed="false">
      <c r="A12" s="33"/>
      <c r="B12" s="41"/>
      <c r="C12" s="42"/>
      <c r="D12" s="42"/>
      <c r="E12" s="33"/>
      <c r="F12" s="42"/>
      <c r="G12" s="43"/>
      <c r="H12" s="44"/>
      <c r="I12" s="44"/>
      <c r="J12" s="43"/>
      <c r="K12" s="43"/>
      <c r="L12" s="45"/>
      <c r="M12" s="44"/>
      <c r="N12" s="45"/>
      <c r="O12" s="45"/>
      <c r="P12" s="45"/>
      <c r="Q12" s="45"/>
      <c r="R12" s="45"/>
      <c r="S12" s="45"/>
      <c r="T12" s="33"/>
      <c r="U12" s="33"/>
      <c r="V12" s="33"/>
      <c r="W12" s="45"/>
      <c r="X12" s="44"/>
      <c r="Y12" s="44"/>
      <c r="Z12" s="45"/>
      <c r="AA12" s="44"/>
      <c r="AB12" s="45"/>
      <c r="AC12" s="45"/>
      <c r="AD12" s="45"/>
      <c r="AE12" s="33"/>
      <c r="AF12" s="33"/>
    </row>
    <row r="13" customFormat="false" ht="15.75" hidden="false" customHeight="false" outlineLevel="0" collapsed="false">
      <c r="A13" s="17" t="s">
        <v>47</v>
      </c>
      <c r="B13" s="46" t="s">
        <v>48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19" t="str">
        <f aca="false">B13</f>
        <v>Cartier George Enescu</v>
      </c>
      <c r="AF13" s="20"/>
    </row>
    <row r="14" customFormat="false" ht="15.75" hidden="false" customHeight="false" outlineLevel="0" collapsed="false">
      <c r="A14" s="17"/>
      <c r="B14" s="18" t="s">
        <v>36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9"/>
      <c r="AF14" s="20"/>
    </row>
    <row r="15" customFormat="false" ht="15.75" hidden="false" customHeight="false" outlineLevel="0" collapsed="false">
      <c r="A15" s="20" t="n">
        <v>1</v>
      </c>
      <c r="B15" s="20" t="s">
        <v>49</v>
      </c>
      <c r="C15" s="21" t="s">
        <v>38</v>
      </c>
      <c r="D15" s="21" t="s">
        <v>39</v>
      </c>
      <c r="E15" s="27" t="n">
        <v>420</v>
      </c>
      <c r="F15" s="21" t="s">
        <v>39</v>
      </c>
      <c r="G15" s="25" t="n">
        <f aca="false">E15*2*2</f>
        <v>1680</v>
      </c>
      <c r="H15" s="24" t="s">
        <v>40</v>
      </c>
      <c r="I15" s="25" t="n">
        <f aca="false">E15*2*2</f>
        <v>1680</v>
      </c>
      <c r="J15" s="25" t="n">
        <f aca="false">E15</f>
        <v>420</v>
      </c>
      <c r="K15" s="24" t="s">
        <v>41</v>
      </c>
      <c r="L15" s="26" t="s">
        <v>42</v>
      </c>
      <c r="M15" s="26" t="s">
        <v>42</v>
      </c>
      <c r="N15" s="27" t="n">
        <f aca="false">E15</f>
        <v>420</v>
      </c>
      <c r="O15" s="27" t="n">
        <f aca="false">N15*0.75*2</f>
        <v>630</v>
      </c>
      <c r="P15" s="27" t="n">
        <f aca="false">N15*0.75*2</f>
        <v>630</v>
      </c>
      <c r="Q15" s="27" t="n">
        <v>1260</v>
      </c>
      <c r="R15" s="21" t="s">
        <v>43</v>
      </c>
      <c r="S15" s="20"/>
      <c r="T15" s="20" t="n">
        <v>420</v>
      </c>
      <c r="U15" s="20" t="n">
        <v>1</v>
      </c>
      <c r="V15" s="20" t="n">
        <v>0</v>
      </c>
      <c r="W15" s="27" t="n">
        <f aca="false">T15*(U15+V15)</f>
        <v>420</v>
      </c>
      <c r="X15" s="21" t="s">
        <v>43</v>
      </c>
      <c r="Y15" s="21" t="s">
        <v>44</v>
      </c>
      <c r="Z15" s="26" t="s">
        <v>42</v>
      </c>
      <c r="AA15" s="26" t="s">
        <v>42</v>
      </c>
      <c r="AB15" s="27" t="n">
        <f aca="false">T15*(U15+V15)</f>
        <v>420</v>
      </c>
      <c r="AC15" s="24" t="s">
        <v>43</v>
      </c>
      <c r="AD15" s="27" t="n">
        <f aca="false">T15*(U15+V15)</f>
        <v>420</v>
      </c>
      <c r="AE15" s="20" t="str">
        <f aca="false">B15</f>
        <v>Aleea Saturn</v>
      </c>
      <c r="AF15" s="20" t="n">
        <f aca="false">A15</f>
        <v>1</v>
      </c>
    </row>
    <row r="16" customFormat="false" ht="15.75" hidden="false" customHeight="false" outlineLevel="0" collapsed="false">
      <c r="A16" s="20" t="n">
        <v>2</v>
      </c>
      <c r="B16" s="20" t="s">
        <v>50</v>
      </c>
      <c r="C16" s="21" t="s">
        <v>38</v>
      </c>
      <c r="D16" s="21" t="s">
        <v>39</v>
      </c>
      <c r="E16" s="27" t="n">
        <v>900</v>
      </c>
      <c r="F16" s="21" t="s">
        <v>39</v>
      </c>
      <c r="G16" s="25" t="n">
        <f aca="false">E16*2*2</f>
        <v>3600</v>
      </c>
      <c r="H16" s="24" t="s">
        <v>40</v>
      </c>
      <c r="I16" s="25" t="n">
        <f aca="false">E16*2*2</f>
        <v>3600</v>
      </c>
      <c r="J16" s="25" t="n">
        <f aca="false">E16</f>
        <v>900</v>
      </c>
      <c r="K16" s="24" t="s">
        <v>41</v>
      </c>
      <c r="L16" s="26" t="s">
        <v>42</v>
      </c>
      <c r="M16" s="26" t="s">
        <v>42</v>
      </c>
      <c r="N16" s="27" t="n">
        <f aca="false">E16</f>
        <v>900</v>
      </c>
      <c r="O16" s="27" t="n">
        <f aca="false">N16*0.75*2</f>
        <v>1350</v>
      </c>
      <c r="P16" s="27" t="n">
        <f aca="false">N16*0.75*2</f>
        <v>1350</v>
      </c>
      <c r="Q16" s="27" t="n">
        <v>2700</v>
      </c>
      <c r="R16" s="21" t="s">
        <v>43</v>
      </c>
      <c r="S16" s="20"/>
      <c r="T16" s="20" t="n">
        <v>900</v>
      </c>
      <c r="U16" s="20" t="n">
        <v>0.6</v>
      </c>
      <c r="V16" s="20" t="n">
        <v>0</v>
      </c>
      <c r="W16" s="27" t="n">
        <f aca="false">T16*(U16+V16)</f>
        <v>540</v>
      </c>
      <c r="X16" s="21" t="s">
        <v>43</v>
      </c>
      <c r="Y16" s="21" t="s">
        <v>44</v>
      </c>
      <c r="Z16" s="26" t="s">
        <v>42</v>
      </c>
      <c r="AA16" s="26" t="s">
        <v>42</v>
      </c>
      <c r="AB16" s="27" t="n">
        <f aca="false">T16*(U16+V16)</f>
        <v>540</v>
      </c>
      <c r="AC16" s="24" t="s">
        <v>43</v>
      </c>
      <c r="AD16" s="27" t="n">
        <f aca="false">T16*(U16+V16)</f>
        <v>540</v>
      </c>
      <c r="AE16" s="20" t="str">
        <f aca="false">B16</f>
        <v>Str. Luceafărului</v>
      </c>
      <c r="AF16" s="20" t="n">
        <f aca="false">A16</f>
        <v>2</v>
      </c>
    </row>
    <row r="17" customFormat="false" ht="15.75" hidden="false" customHeight="false" outlineLevel="0" collapsed="false">
      <c r="A17" s="20"/>
      <c r="B17" s="19" t="s">
        <v>46</v>
      </c>
      <c r="C17" s="17"/>
      <c r="D17" s="28"/>
      <c r="E17" s="32"/>
      <c r="F17" s="30"/>
      <c r="G17" s="31" t="n">
        <f aca="false">SUM(G15:G16)</f>
        <v>5280</v>
      </c>
      <c r="H17" s="30"/>
      <c r="I17" s="31" t="n">
        <f aca="false">SUM(I15:I16)</f>
        <v>5280</v>
      </c>
      <c r="J17" s="31"/>
      <c r="K17" s="31"/>
      <c r="L17" s="32"/>
      <c r="M17" s="30"/>
      <c r="N17" s="32"/>
      <c r="O17" s="31" t="n">
        <f aca="false">SUM(O15:O16)</f>
        <v>1980</v>
      </c>
      <c r="P17" s="31" t="n">
        <f aca="false">SUM(P15:P16)</f>
        <v>1980</v>
      </c>
      <c r="Q17" s="31" t="n">
        <f aca="false">SUM(Q15:Q16)</f>
        <v>3960</v>
      </c>
      <c r="R17" s="30"/>
      <c r="S17" s="32"/>
      <c r="T17" s="32"/>
      <c r="U17" s="32"/>
      <c r="V17" s="32"/>
      <c r="W17" s="31" t="n">
        <f aca="false">SUM(W15:W16)</f>
        <v>960</v>
      </c>
      <c r="X17" s="30"/>
      <c r="Y17" s="30"/>
      <c r="Z17" s="31"/>
      <c r="AA17" s="30"/>
      <c r="AB17" s="31" t="n">
        <f aca="false">SUM(AB15:AB16)</f>
        <v>960</v>
      </c>
      <c r="AC17" s="30"/>
      <c r="AD17" s="31" t="n">
        <f aca="false">SUM(AD15:AD16)</f>
        <v>960</v>
      </c>
      <c r="AE17" s="20"/>
      <c r="AF17" s="20"/>
    </row>
    <row r="18" customFormat="false" ht="15.75" hidden="false" customHeight="false" outlineLevel="0" collapsed="false">
      <c r="A18" s="33"/>
      <c r="B18" s="34"/>
      <c r="C18" s="35"/>
      <c r="D18" s="36"/>
      <c r="E18" s="40"/>
      <c r="F18" s="38"/>
      <c r="G18" s="39"/>
      <c r="H18" s="38"/>
      <c r="I18" s="38"/>
      <c r="J18" s="39"/>
      <c r="K18" s="39"/>
      <c r="L18" s="40"/>
      <c r="M18" s="38"/>
      <c r="N18" s="40"/>
      <c r="O18" s="39"/>
      <c r="P18" s="39"/>
      <c r="Q18" s="39"/>
      <c r="R18" s="38"/>
      <c r="S18" s="40"/>
      <c r="T18" s="40"/>
      <c r="U18" s="40"/>
      <c r="V18" s="40"/>
      <c r="W18" s="39"/>
      <c r="X18" s="38"/>
      <c r="Y18" s="38"/>
      <c r="Z18" s="39"/>
      <c r="AA18" s="38"/>
      <c r="AB18" s="39"/>
      <c r="AC18" s="38"/>
      <c r="AD18" s="39"/>
      <c r="AE18" s="33"/>
      <c r="AF18" s="33"/>
    </row>
    <row r="19" customFormat="false" ht="15.75" hidden="false" customHeight="false" outlineLevel="0" collapsed="false">
      <c r="A19" s="33"/>
      <c r="B19" s="33"/>
      <c r="F19" s="47"/>
      <c r="H19" s="44"/>
      <c r="I19" s="44"/>
      <c r="J19" s="43"/>
      <c r="K19" s="43"/>
      <c r="L19" s="45"/>
      <c r="M19" s="44"/>
      <c r="N19" s="45"/>
      <c r="O19" s="45"/>
      <c r="X19" s="44"/>
      <c r="Y19" s="44"/>
      <c r="Z19" s="45"/>
      <c r="AA19" s="44"/>
      <c r="AB19" s="45"/>
      <c r="AC19" s="45"/>
      <c r="AD19" s="45"/>
      <c r="AE19" s="33"/>
      <c r="AF19" s="33"/>
    </row>
    <row r="20" customFormat="false" ht="15.75" hidden="false" customHeight="false" outlineLevel="0" collapsed="false">
      <c r="A20" s="17" t="s">
        <v>51</v>
      </c>
      <c r="B20" s="46" t="s">
        <v>52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19" t="str">
        <f aca="false">B20</f>
        <v>Cartier Centru</v>
      </c>
      <c r="AF20" s="20"/>
    </row>
    <row r="21" customFormat="false" ht="15.75" hidden="false" customHeight="false" outlineLevel="0" collapsed="false">
      <c r="A21" s="17"/>
      <c r="B21" s="46" t="s">
        <v>36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19"/>
      <c r="AF21" s="20"/>
    </row>
    <row r="22" customFormat="false" ht="15.75" hidden="false" customHeight="false" outlineLevel="0" collapsed="false">
      <c r="A22" s="20" t="n">
        <v>1</v>
      </c>
      <c r="B22" s="20" t="s">
        <v>53</v>
      </c>
      <c r="C22" s="21" t="s">
        <v>38</v>
      </c>
      <c r="D22" s="21" t="s">
        <v>39</v>
      </c>
      <c r="E22" s="23" t="n">
        <v>360</v>
      </c>
      <c r="F22" s="21" t="s">
        <v>39</v>
      </c>
      <c r="G22" s="25" t="n">
        <f aca="false">E22*2*2</f>
        <v>1440</v>
      </c>
      <c r="H22" s="24" t="s">
        <v>40</v>
      </c>
      <c r="I22" s="25" t="n">
        <f aca="false">E22*2*2</f>
        <v>1440</v>
      </c>
      <c r="J22" s="25" t="n">
        <f aca="false">E22</f>
        <v>360</v>
      </c>
      <c r="K22" s="24" t="s">
        <v>41</v>
      </c>
      <c r="L22" s="26" t="s">
        <v>42</v>
      </c>
      <c r="M22" s="26" t="s">
        <v>42</v>
      </c>
      <c r="N22" s="27" t="n">
        <f aca="false">E22</f>
        <v>360</v>
      </c>
      <c r="O22" s="27" t="n">
        <f aca="false">N22*0.75*2</f>
        <v>540</v>
      </c>
      <c r="P22" s="27" t="n">
        <f aca="false">N22*0.75*2</f>
        <v>540</v>
      </c>
      <c r="Q22" s="27" t="n">
        <v>2160</v>
      </c>
      <c r="R22" s="21" t="s">
        <v>43</v>
      </c>
      <c r="S22" s="20"/>
      <c r="T22" s="20" t="n">
        <v>360</v>
      </c>
      <c r="U22" s="20" t="n">
        <v>1.5</v>
      </c>
      <c r="V22" s="20" t="n">
        <v>1.5</v>
      </c>
      <c r="W22" s="27" t="n">
        <f aca="false">T22*(U22+V22)</f>
        <v>1080</v>
      </c>
      <c r="X22" s="24" t="s">
        <v>43</v>
      </c>
      <c r="Y22" s="21" t="s">
        <v>44</v>
      </c>
      <c r="Z22" s="26" t="s">
        <v>42</v>
      </c>
      <c r="AA22" s="26" t="s">
        <v>42</v>
      </c>
      <c r="AB22" s="27" t="n">
        <f aca="false">T22*(U22+V22)</f>
        <v>1080</v>
      </c>
      <c r="AC22" s="24" t="s">
        <v>43</v>
      </c>
      <c r="AD22" s="27" t="n">
        <f aca="false">T22*(U22+V22)</f>
        <v>1080</v>
      </c>
      <c r="AE22" s="20" t="str">
        <f aca="false">B22</f>
        <v>Str. Ciprian Porumbescu</v>
      </c>
      <c r="AF22" s="20" t="n">
        <f aca="false">A22</f>
        <v>1</v>
      </c>
    </row>
    <row r="23" customFormat="false" ht="15.75" hidden="false" customHeight="false" outlineLevel="0" collapsed="false">
      <c r="A23" s="20" t="n">
        <v>2</v>
      </c>
      <c r="B23" s="20" t="s">
        <v>54</v>
      </c>
      <c r="C23" s="21" t="s">
        <v>38</v>
      </c>
      <c r="D23" s="21" t="s">
        <v>39</v>
      </c>
      <c r="E23" s="23" t="n">
        <v>420</v>
      </c>
      <c r="F23" s="21" t="s">
        <v>39</v>
      </c>
      <c r="G23" s="25" t="n">
        <f aca="false">E23*2*2</f>
        <v>1680</v>
      </c>
      <c r="H23" s="24" t="s">
        <v>40</v>
      </c>
      <c r="I23" s="25" t="n">
        <f aca="false">E23*2*2</f>
        <v>1680</v>
      </c>
      <c r="J23" s="25" t="n">
        <f aca="false">E23</f>
        <v>420</v>
      </c>
      <c r="K23" s="24" t="s">
        <v>41</v>
      </c>
      <c r="L23" s="26" t="s">
        <v>42</v>
      </c>
      <c r="M23" s="26" t="s">
        <v>42</v>
      </c>
      <c r="N23" s="27" t="n">
        <f aca="false">E23</f>
        <v>420</v>
      </c>
      <c r="O23" s="27" t="n">
        <f aca="false">N23*0.75*2</f>
        <v>630</v>
      </c>
      <c r="P23" s="27" t="n">
        <f aca="false">N23*0.75*2</f>
        <v>630</v>
      </c>
      <c r="Q23" s="27" t="n">
        <v>1260</v>
      </c>
      <c r="R23" s="21" t="s">
        <v>43</v>
      </c>
      <c r="S23" s="20"/>
      <c r="T23" s="20" t="n">
        <v>420</v>
      </c>
      <c r="U23" s="20" t="n">
        <v>1.5</v>
      </c>
      <c r="V23" s="20" t="n">
        <v>1.5</v>
      </c>
      <c r="W23" s="27" t="n">
        <f aca="false">T23*(U23+V23)</f>
        <v>1260</v>
      </c>
      <c r="X23" s="24" t="s">
        <v>43</v>
      </c>
      <c r="Y23" s="21" t="s">
        <v>44</v>
      </c>
      <c r="Z23" s="26" t="s">
        <v>42</v>
      </c>
      <c r="AA23" s="26" t="s">
        <v>42</v>
      </c>
      <c r="AB23" s="27" t="n">
        <f aca="false">T23*(U23+V23)</f>
        <v>1260</v>
      </c>
      <c r="AC23" s="24" t="s">
        <v>43</v>
      </c>
      <c r="AD23" s="27" t="n">
        <f aca="false">T23*(U23+V23)</f>
        <v>1260</v>
      </c>
      <c r="AE23" s="20" t="str">
        <f aca="false">B23</f>
        <v>Str. Curtea Domnească</v>
      </c>
      <c r="AF23" s="20" t="n">
        <f aca="false">A23</f>
        <v>2</v>
      </c>
    </row>
    <row r="24" customFormat="false" ht="15.75" hidden="false" customHeight="false" outlineLevel="0" collapsed="false">
      <c r="A24" s="20" t="n">
        <v>3</v>
      </c>
      <c r="B24" s="20" t="s">
        <v>55</v>
      </c>
      <c r="C24" s="21" t="s">
        <v>38</v>
      </c>
      <c r="D24" s="21" t="s">
        <v>39</v>
      </c>
      <c r="E24" s="23" t="n">
        <v>130</v>
      </c>
      <c r="F24" s="21" t="s">
        <v>39</v>
      </c>
      <c r="G24" s="25" t="n">
        <f aca="false">E24*2*2</f>
        <v>520</v>
      </c>
      <c r="H24" s="24" t="s">
        <v>40</v>
      </c>
      <c r="I24" s="25" t="n">
        <f aca="false">E24*2*2</f>
        <v>520</v>
      </c>
      <c r="J24" s="25" t="n">
        <f aca="false">E24</f>
        <v>130</v>
      </c>
      <c r="K24" s="24" t="s">
        <v>41</v>
      </c>
      <c r="L24" s="26" t="s">
        <v>42</v>
      </c>
      <c r="M24" s="26" t="s">
        <v>42</v>
      </c>
      <c r="N24" s="27" t="n">
        <f aca="false">E24</f>
        <v>130</v>
      </c>
      <c r="O24" s="27" t="n">
        <f aca="false">N24*0.75*2</f>
        <v>195</v>
      </c>
      <c r="P24" s="27" t="n">
        <f aca="false">N24*0.75*2</f>
        <v>195</v>
      </c>
      <c r="Q24" s="27" t="n">
        <v>420</v>
      </c>
      <c r="R24" s="21" t="s">
        <v>43</v>
      </c>
      <c r="S24" s="20"/>
      <c r="T24" s="20" t="n">
        <v>130</v>
      </c>
      <c r="U24" s="20" t="n">
        <v>1</v>
      </c>
      <c r="V24" s="20" t="n">
        <v>1</v>
      </c>
      <c r="W24" s="27" t="n">
        <f aca="false">T24*(U24+V24)</f>
        <v>260</v>
      </c>
      <c r="X24" s="24" t="s">
        <v>43</v>
      </c>
      <c r="Y24" s="21" t="s">
        <v>44</v>
      </c>
      <c r="Z24" s="26" t="s">
        <v>42</v>
      </c>
      <c r="AA24" s="26" t="s">
        <v>42</v>
      </c>
      <c r="AB24" s="27" t="n">
        <f aca="false">T24*(U24+V24)</f>
        <v>260</v>
      </c>
      <c r="AC24" s="24" t="s">
        <v>43</v>
      </c>
      <c r="AD24" s="27" t="n">
        <f aca="false">T24*(U24+V24)</f>
        <v>260</v>
      </c>
      <c r="AE24" s="20" t="str">
        <f aca="false">B24</f>
        <v>Str. Dimitrie Onciul</v>
      </c>
      <c r="AF24" s="20" t="n">
        <f aca="false">A24</f>
        <v>3</v>
      </c>
    </row>
    <row r="25" customFormat="false" ht="15.75" hidden="false" customHeight="false" outlineLevel="0" collapsed="false">
      <c r="A25" s="20" t="n">
        <v>4</v>
      </c>
      <c r="B25" s="20" t="s">
        <v>56</v>
      </c>
      <c r="C25" s="21" t="s">
        <v>38</v>
      </c>
      <c r="D25" s="21" t="s">
        <v>39</v>
      </c>
      <c r="E25" s="23" t="n">
        <v>200</v>
      </c>
      <c r="F25" s="21" t="s">
        <v>39</v>
      </c>
      <c r="G25" s="25" t="n">
        <f aca="false">E25*2*2</f>
        <v>800</v>
      </c>
      <c r="H25" s="24" t="s">
        <v>40</v>
      </c>
      <c r="I25" s="25" t="n">
        <f aca="false">E25*2*2</f>
        <v>800</v>
      </c>
      <c r="J25" s="25" t="n">
        <f aca="false">E25</f>
        <v>200</v>
      </c>
      <c r="K25" s="24" t="s">
        <v>41</v>
      </c>
      <c r="L25" s="26" t="s">
        <v>42</v>
      </c>
      <c r="M25" s="26" t="s">
        <v>42</v>
      </c>
      <c r="N25" s="27" t="n">
        <f aca="false">E25</f>
        <v>200</v>
      </c>
      <c r="O25" s="27" t="n">
        <f aca="false">N25*0.75*2</f>
        <v>300</v>
      </c>
      <c r="P25" s="27" t="n">
        <f aca="false">N25*0.75*2</f>
        <v>300</v>
      </c>
      <c r="Q25" s="27" t="n">
        <v>600</v>
      </c>
      <c r="R25" s="21" t="s">
        <v>43</v>
      </c>
      <c r="S25" s="20"/>
      <c r="T25" s="20" t="n">
        <v>0</v>
      </c>
      <c r="U25" s="20" t="n">
        <v>0</v>
      </c>
      <c r="V25" s="20" t="n">
        <v>0</v>
      </c>
      <c r="W25" s="27" t="n">
        <f aca="false">T25*(U25+V25)</f>
        <v>0</v>
      </c>
      <c r="X25" s="24" t="s">
        <v>43</v>
      </c>
      <c r="Y25" s="24" t="s">
        <v>44</v>
      </c>
      <c r="Z25" s="26" t="s">
        <v>42</v>
      </c>
      <c r="AA25" s="26" t="s">
        <v>42</v>
      </c>
      <c r="AB25" s="27" t="n">
        <f aca="false">T25*(U25+V25)</f>
        <v>0</v>
      </c>
      <c r="AC25" s="24" t="s">
        <v>42</v>
      </c>
      <c r="AD25" s="27" t="n">
        <f aca="false">T25*(U25+V25)</f>
        <v>0</v>
      </c>
      <c r="AE25" s="20" t="str">
        <f aca="false">B25</f>
        <v>Str. Ion Grămadă</v>
      </c>
      <c r="AF25" s="20" t="n">
        <f aca="false">A25</f>
        <v>4</v>
      </c>
    </row>
    <row r="26" customFormat="false" ht="15.75" hidden="false" customHeight="false" outlineLevel="0" collapsed="false">
      <c r="A26" s="20" t="n">
        <v>5</v>
      </c>
      <c r="B26" s="20" t="s">
        <v>57</v>
      </c>
      <c r="C26" s="21" t="s">
        <v>38</v>
      </c>
      <c r="D26" s="21" t="s">
        <v>39</v>
      </c>
      <c r="E26" s="23" t="n">
        <v>150</v>
      </c>
      <c r="F26" s="21" t="s">
        <v>39</v>
      </c>
      <c r="G26" s="25" t="n">
        <f aca="false">E26*2*2</f>
        <v>600</v>
      </c>
      <c r="H26" s="24" t="s">
        <v>40</v>
      </c>
      <c r="I26" s="25" t="n">
        <f aca="false">E26*2*2</f>
        <v>600</v>
      </c>
      <c r="J26" s="25" t="n">
        <f aca="false">E26</f>
        <v>150</v>
      </c>
      <c r="K26" s="24" t="s">
        <v>41</v>
      </c>
      <c r="L26" s="26" t="s">
        <v>42</v>
      </c>
      <c r="M26" s="26" t="s">
        <v>42</v>
      </c>
      <c r="N26" s="27" t="n">
        <f aca="false">E26</f>
        <v>150</v>
      </c>
      <c r="O26" s="27" t="n">
        <f aca="false">N26*0.75*2</f>
        <v>225</v>
      </c>
      <c r="P26" s="27" t="n">
        <f aca="false">N26*0.75*2</f>
        <v>225</v>
      </c>
      <c r="Q26" s="27" t="n">
        <v>450</v>
      </c>
      <c r="R26" s="21" t="s">
        <v>43</v>
      </c>
      <c r="S26" s="20"/>
      <c r="T26" s="20" t="n">
        <v>150</v>
      </c>
      <c r="U26" s="20" t="n">
        <v>1</v>
      </c>
      <c r="V26" s="20" t="n">
        <v>1</v>
      </c>
      <c r="W26" s="27" t="n">
        <f aca="false">T26*(U26+V26)</f>
        <v>300</v>
      </c>
      <c r="X26" s="24" t="s">
        <v>43</v>
      </c>
      <c r="Y26" s="21" t="s">
        <v>44</v>
      </c>
      <c r="Z26" s="26" t="s">
        <v>42</v>
      </c>
      <c r="AA26" s="26" t="s">
        <v>42</v>
      </c>
      <c r="AB26" s="27" t="n">
        <f aca="false">T26*(U26+V26)</f>
        <v>300</v>
      </c>
      <c r="AC26" s="24" t="s">
        <v>43</v>
      </c>
      <c r="AD26" s="27" t="n">
        <f aca="false">T26*(U26+V26)</f>
        <v>300</v>
      </c>
      <c r="AE26" s="20" t="str">
        <f aca="false">B26</f>
        <v>Str. Meseriaşilor</v>
      </c>
      <c r="AF26" s="20" t="n">
        <f aca="false">A26</f>
        <v>5</v>
      </c>
    </row>
    <row r="27" customFormat="false" ht="15.75" hidden="false" customHeight="false" outlineLevel="0" collapsed="false">
      <c r="A27" s="20" t="n">
        <v>6</v>
      </c>
      <c r="B27" s="20" t="s">
        <v>58</v>
      </c>
      <c r="C27" s="21" t="s">
        <v>38</v>
      </c>
      <c r="D27" s="21" t="s">
        <v>39</v>
      </c>
      <c r="E27" s="23" t="n">
        <v>880</v>
      </c>
      <c r="F27" s="21" t="s">
        <v>39</v>
      </c>
      <c r="G27" s="25" t="n">
        <f aca="false">E27*2*2</f>
        <v>3520</v>
      </c>
      <c r="H27" s="24" t="s">
        <v>40</v>
      </c>
      <c r="I27" s="25" t="n">
        <f aca="false">E27*2*2</f>
        <v>3520</v>
      </c>
      <c r="J27" s="25" t="n">
        <f aca="false">E27</f>
        <v>880</v>
      </c>
      <c r="K27" s="24" t="s">
        <v>41</v>
      </c>
      <c r="L27" s="26" t="s">
        <v>42</v>
      </c>
      <c r="M27" s="26" t="s">
        <v>42</v>
      </c>
      <c r="N27" s="27" t="n">
        <f aca="false">E27</f>
        <v>880</v>
      </c>
      <c r="O27" s="27" t="n">
        <f aca="false">N27*0.75*2</f>
        <v>1320</v>
      </c>
      <c r="P27" s="27" t="n">
        <f aca="false">N27*0.75*2</f>
        <v>1320</v>
      </c>
      <c r="Q27" s="27" t="n">
        <v>5280</v>
      </c>
      <c r="R27" s="21" t="s">
        <v>43</v>
      </c>
      <c r="S27" s="20"/>
      <c r="T27" s="20" t="n">
        <v>880</v>
      </c>
      <c r="U27" s="20" t="n">
        <v>2</v>
      </c>
      <c r="V27" s="20" t="n">
        <v>2</v>
      </c>
      <c r="W27" s="27" t="n">
        <f aca="false">T27*(U27+V27)</f>
        <v>3520</v>
      </c>
      <c r="X27" s="24" t="s">
        <v>43</v>
      </c>
      <c r="Y27" s="21" t="s">
        <v>44</v>
      </c>
      <c r="Z27" s="26" t="s">
        <v>42</v>
      </c>
      <c r="AA27" s="26" t="s">
        <v>42</v>
      </c>
      <c r="AB27" s="27" t="n">
        <f aca="false">T27*(U27+V27)</f>
        <v>3520</v>
      </c>
      <c r="AC27" s="24" t="s">
        <v>43</v>
      </c>
      <c r="AD27" s="27" t="n">
        <f aca="false">T27*(U27+V27)</f>
        <v>3520</v>
      </c>
      <c r="AE27" s="20" t="str">
        <f aca="false">B27</f>
        <v>Str. Mihai Viteazu</v>
      </c>
      <c r="AF27" s="20" t="n">
        <f aca="false">A27</f>
        <v>6</v>
      </c>
    </row>
    <row r="28" customFormat="false" ht="15.75" hidden="false" customHeight="false" outlineLevel="0" collapsed="false">
      <c r="A28" s="20" t="n">
        <v>7</v>
      </c>
      <c r="B28" s="20" t="s">
        <v>59</v>
      </c>
      <c r="C28" s="21" t="s">
        <v>38</v>
      </c>
      <c r="D28" s="21" t="s">
        <v>39</v>
      </c>
      <c r="E28" s="23" t="n">
        <v>360</v>
      </c>
      <c r="F28" s="21" t="s">
        <v>39</v>
      </c>
      <c r="G28" s="25" t="n">
        <f aca="false">E28*2*2</f>
        <v>1440</v>
      </c>
      <c r="H28" s="24" t="s">
        <v>40</v>
      </c>
      <c r="I28" s="25" t="n">
        <f aca="false">E28*2*2</f>
        <v>1440</v>
      </c>
      <c r="J28" s="25" t="n">
        <f aca="false">E28</f>
        <v>360</v>
      </c>
      <c r="K28" s="24" t="s">
        <v>41</v>
      </c>
      <c r="L28" s="26" t="s">
        <v>42</v>
      </c>
      <c r="M28" s="26" t="s">
        <v>42</v>
      </c>
      <c r="N28" s="27" t="n">
        <f aca="false">E28</f>
        <v>360</v>
      </c>
      <c r="O28" s="27" t="n">
        <f aca="false">N28*0.75*2</f>
        <v>540</v>
      </c>
      <c r="P28" s="27" t="n">
        <f aca="false">N28*0.75*2</f>
        <v>540</v>
      </c>
      <c r="Q28" s="27" t="n">
        <v>1080</v>
      </c>
      <c r="R28" s="21" t="s">
        <v>43</v>
      </c>
      <c r="S28" s="20"/>
      <c r="T28" s="20" t="n">
        <v>360</v>
      </c>
      <c r="U28" s="20" t="n">
        <v>1</v>
      </c>
      <c r="V28" s="20" t="n">
        <v>1</v>
      </c>
      <c r="W28" s="27" t="n">
        <f aca="false">T28*(U28+V28)</f>
        <v>720</v>
      </c>
      <c r="X28" s="24" t="s">
        <v>43</v>
      </c>
      <c r="Y28" s="21" t="s">
        <v>44</v>
      </c>
      <c r="Z28" s="26" t="s">
        <v>42</v>
      </c>
      <c r="AA28" s="26" t="s">
        <v>42</v>
      </c>
      <c r="AB28" s="27" t="n">
        <f aca="false">T28*(U28+V28)</f>
        <v>720</v>
      </c>
      <c r="AC28" s="24" t="s">
        <v>43</v>
      </c>
      <c r="AD28" s="27" t="n">
        <f aca="false">T28*(U28+V28)</f>
        <v>720</v>
      </c>
      <c r="AE28" s="20" t="str">
        <f aca="false">B28</f>
        <v>Str. Republicii</v>
      </c>
      <c r="AF28" s="20" t="n">
        <f aca="false">A28</f>
        <v>7</v>
      </c>
    </row>
    <row r="29" customFormat="false" ht="15.75" hidden="false" customHeight="false" outlineLevel="0" collapsed="false">
      <c r="A29" s="20" t="n">
        <v>8</v>
      </c>
      <c r="B29" s="20" t="s">
        <v>60</v>
      </c>
      <c r="C29" s="21" t="s">
        <v>38</v>
      </c>
      <c r="D29" s="21" t="s">
        <v>39</v>
      </c>
      <c r="E29" s="23" t="n">
        <v>138</v>
      </c>
      <c r="F29" s="21" t="s">
        <v>39</v>
      </c>
      <c r="G29" s="25" t="n">
        <f aca="false">E29*2*2</f>
        <v>552</v>
      </c>
      <c r="H29" s="24" t="s">
        <v>40</v>
      </c>
      <c r="I29" s="25" t="n">
        <f aca="false">E29*2*2</f>
        <v>552</v>
      </c>
      <c r="J29" s="25" t="n">
        <f aca="false">E29</f>
        <v>138</v>
      </c>
      <c r="K29" s="24" t="s">
        <v>41</v>
      </c>
      <c r="L29" s="26" t="s">
        <v>42</v>
      </c>
      <c r="M29" s="26" t="s">
        <v>42</v>
      </c>
      <c r="N29" s="27" t="n">
        <f aca="false">E29</f>
        <v>138</v>
      </c>
      <c r="O29" s="27" t="n">
        <f aca="false">N29*0.75*2</f>
        <v>207</v>
      </c>
      <c r="P29" s="27" t="n">
        <f aca="false">N29*0.75*2</f>
        <v>207</v>
      </c>
      <c r="Q29" s="23" t="n">
        <v>0</v>
      </c>
      <c r="R29" s="21" t="s">
        <v>43</v>
      </c>
      <c r="S29" s="48"/>
      <c r="T29" s="20" t="n">
        <v>138</v>
      </c>
      <c r="U29" s="20" t="n">
        <v>0.5</v>
      </c>
      <c r="V29" s="20" t="n">
        <v>0.5</v>
      </c>
      <c r="W29" s="27" t="n">
        <f aca="false">T29*(U29+V29)</f>
        <v>138</v>
      </c>
      <c r="X29" s="24" t="s">
        <v>43</v>
      </c>
      <c r="Y29" s="24" t="s">
        <v>44</v>
      </c>
      <c r="Z29" s="26" t="s">
        <v>42</v>
      </c>
      <c r="AA29" s="26" t="s">
        <v>42</v>
      </c>
      <c r="AB29" s="27" t="n">
        <f aca="false">T29*(U29+V29)</f>
        <v>138</v>
      </c>
      <c r="AC29" s="24" t="s">
        <v>43</v>
      </c>
      <c r="AD29" s="27" t="n">
        <f aca="false">T29*(U29+V29)</f>
        <v>138</v>
      </c>
      <c r="AE29" s="20" t="str">
        <f aca="false">B29</f>
        <v>Str. Ştefan Dracinschi</v>
      </c>
      <c r="AF29" s="20" t="n">
        <f aca="false">A29</f>
        <v>8</v>
      </c>
    </row>
    <row r="30" customFormat="false" ht="15.75" hidden="false" customHeight="false" outlineLevel="0" collapsed="false">
      <c r="A30" s="20" t="n">
        <v>9</v>
      </c>
      <c r="B30" s="20" t="s">
        <v>61</v>
      </c>
      <c r="C30" s="21" t="s">
        <v>38</v>
      </c>
      <c r="D30" s="21" t="s">
        <v>39</v>
      </c>
      <c r="E30" s="23" t="n">
        <v>232</v>
      </c>
      <c r="F30" s="21" t="s">
        <v>39</v>
      </c>
      <c r="G30" s="25" t="n">
        <f aca="false">E30*2*2</f>
        <v>928</v>
      </c>
      <c r="H30" s="24" t="s">
        <v>40</v>
      </c>
      <c r="I30" s="25" t="n">
        <f aca="false">E30*2*2</f>
        <v>928</v>
      </c>
      <c r="J30" s="25" t="n">
        <f aca="false">E30</f>
        <v>232</v>
      </c>
      <c r="K30" s="24" t="s">
        <v>41</v>
      </c>
      <c r="L30" s="26" t="s">
        <v>42</v>
      </c>
      <c r="M30" s="26" t="s">
        <v>42</v>
      </c>
      <c r="N30" s="27" t="n">
        <f aca="false">E30</f>
        <v>232</v>
      </c>
      <c r="O30" s="27" t="n">
        <f aca="false">N30*0.75*2</f>
        <v>348</v>
      </c>
      <c r="P30" s="27" t="n">
        <f aca="false">N30*0.75*2</f>
        <v>348</v>
      </c>
      <c r="Q30" s="27" t="n">
        <v>696</v>
      </c>
      <c r="R30" s="21" t="s">
        <v>43</v>
      </c>
      <c r="S30" s="20"/>
      <c r="T30" s="20" t="n">
        <v>0</v>
      </c>
      <c r="U30" s="20" t="n">
        <v>0</v>
      </c>
      <c r="V30" s="20" t="n">
        <v>0</v>
      </c>
      <c r="W30" s="27" t="n">
        <f aca="false">T30*(U30+V30)</f>
        <v>0</v>
      </c>
      <c r="X30" s="24" t="s">
        <v>43</v>
      </c>
      <c r="Y30" s="24" t="s">
        <v>44</v>
      </c>
      <c r="Z30" s="26" t="s">
        <v>42</v>
      </c>
      <c r="AA30" s="26" t="s">
        <v>42</v>
      </c>
      <c r="AB30" s="27" t="n">
        <f aca="false">T30*(U30+V30)</f>
        <v>0</v>
      </c>
      <c r="AC30" s="24" t="s">
        <v>42</v>
      </c>
      <c r="AD30" s="27" t="n">
        <f aca="false">T30*(U30+V30)</f>
        <v>0</v>
      </c>
      <c r="AE30" s="20" t="str">
        <f aca="false">B30</f>
        <v>Str. Ştefan Tomşa</v>
      </c>
      <c r="AF30" s="20" t="n">
        <f aca="false">A30</f>
        <v>9</v>
      </c>
    </row>
    <row r="31" customFormat="false" ht="15.75" hidden="false" customHeight="false" outlineLevel="0" collapsed="false">
      <c r="A31" s="20" t="n">
        <v>10</v>
      </c>
      <c r="B31" s="20" t="s">
        <v>62</v>
      </c>
      <c r="C31" s="21" t="s">
        <v>38</v>
      </c>
      <c r="D31" s="21" t="s">
        <v>39</v>
      </c>
      <c r="E31" s="23" t="n">
        <v>280</v>
      </c>
      <c r="F31" s="21" t="s">
        <v>39</v>
      </c>
      <c r="G31" s="25" t="n">
        <f aca="false">E31*2*2</f>
        <v>1120</v>
      </c>
      <c r="H31" s="24" t="s">
        <v>40</v>
      </c>
      <c r="I31" s="25" t="n">
        <f aca="false">E31*2*2</f>
        <v>1120</v>
      </c>
      <c r="J31" s="25" t="n">
        <f aca="false">E31</f>
        <v>280</v>
      </c>
      <c r="K31" s="24" t="s">
        <v>41</v>
      </c>
      <c r="L31" s="26" t="s">
        <v>42</v>
      </c>
      <c r="M31" s="26" t="s">
        <v>42</v>
      </c>
      <c r="N31" s="27" t="n">
        <f aca="false">E31</f>
        <v>280</v>
      </c>
      <c r="O31" s="27" t="n">
        <f aca="false">N31*0.75*2</f>
        <v>420</v>
      </c>
      <c r="P31" s="27" t="n">
        <f aca="false">N31*0.75*2</f>
        <v>420</v>
      </c>
      <c r="Q31" s="27" t="n">
        <v>840</v>
      </c>
      <c r="R31" s="21" t="s">
        <v>43</v>
      </c>
      <c r="S31" s="20"/>
      <c r="T31" s="20" t="n">
        <v>280</v>
      </c>
      <c r="U31" s="20" t="n">
        <v>1.5</v>
      </c>
      <c r="V31" s="20" t="n">
        <v>0.8</v>
      </c>
      <c r="W31" s="27" t="n">
        <f aca="false">T31*(U31+V31)</f>
        <v>644</v>
      </c>
      <c r="X31" s="24" t="s">
        <v>43</v>
      </c>
      <c r="Y31" s="21" t="s">
        <v>44</v>
      </c>
      <c r="Z31" s="26" t="s">
        <v>42</v>
      </c>
      <c r="AA31" s="26" t="s">
        <v>42</v>
      </c>
      <c r="AB31" s="27" t="n">
        <f aca="false">T31*(U31+V31)</f>
        <v>644</v>
      </c>
      <c r="AC31" s="24" t="s">
        <v>43</v>
      </c>
      <c r="AD31" s="27" t="n">
        <f aca="false">T31*(U31+V31)</f>
        <v>644</v>
      </c>
      <c r="AE31" s="20" t="str">
        <f aca="false">B31</f>
        <v>Str. Tipografiei</v>
      </c>
      <c r="AF31" s="20" t="n">
        <f aca="false">A31</f>
        <v>10</v>
      </c>
    </row>
    <row r="32" customFormat="false" ht="15.75" hidden="false" customHeight="false" outlineLevel="0" collapsed="false">
      <c r="A32" s="20"/>
      <c r="B32" s="19" t="s">
        <v>46</v>
      </c>
      <c r="C32" s="21"/>
      <c r="D32" s="21"/>
      <c r="E32" s="48"/>
      <c r="F32" s="21"/>
      <c r="G32" s="31" t="n">
        <f aca="false">SUM(G22:G31)</f>
        <v>12600</v>
      </c>
      <c r="H32" s="21"/>
      <c r="I32" s="31" t="n">
        <f aca="false">SUM(I22:I31)</f>
        <v>12600</v>
      </c>
      <c r="J32" s="25"/>
      <c r="K32" s="25"/>
      <c r="L32" s="31"/>
      <c r="M32" s="21"/>
      <c r="N32" s="27"/>
      <c r="O32" s="31" t="n">
        <f aca="false">SUM(O22:O31)</f>
        <v>4725</v>
      </c>
      <c r="P32" s="31" t="n">
        <f aca="false">SUM(P22:P31)</f>
        <v>4725</v>
      </c>
      <c r="Q32" s="31" t="n">
        <f aca="false">SUM(Q22:Q31)</f>
        <v>12786</v>
      </c>
      <c r="R32" s="31"/>
      <c r="S32" s="19"/>
      <c r="T32" s="20"/>
      <c r="U32" s="20"/>
      <c r="V32" s="20"/>
      <c r="W32" s="31" t="n">
        <f aca="false">SUM(W22:W31)</f>
        <v>7922</v>
      </c>
      <c r="X32" s="31"/>
      <c r="Y32" s="31"/>
      <c r="Z32" s="31"/>
      <c r="AA32" s="31"/>
      <c r="AB32" s="31" t="n">
        <f aca="false">SUM(AB22:AB31)</f>
        <v>7922</v>
      </c>
      <c r="AC32" s="31"/>
      <c r="AD32" s="31" t="n">
        <f aca="false">SUM(AD22:AD31)</f>
        <v>7922</v>
      </c>
      <c r="AE32" s="20"/>
      <c r="AF32" s="20"/>
    </row>
    <row r="33" customFormat="false" ht="15.75" hidden="false" customHeight="false" outlineLevel="0" collapsed="false">
      <c r="A33" s="33"/>
      <c r="B33" s="34"/>
      <c r="C33" s="42"/>
      <c r="D33" s="42"/>
      <c r="E33" s="49"/>
      <c r="F33" s="42"/>
      <c r="G33" s="39"/>
      <c r="H33" s="42"/>
      <c r="I33" s="42"/>
      <c r="J33" s="43"/>
      <c r="K33" s="43"/>
      <c r="L33" s="39"/>
      <c r="M33" s="42"/>
      <c r="N33" s="45"/>
      <c r="O33" s="39"/>
      <c r="P33" s="39"/>
      <c r="Q33" s="39"/>
      <c r="R33" s="40"/>
      <c r="S33" s="34"/>
      <c r="T33" s="33"/>
      <c r="U33" s="33"/>
      <c r="V33" s="33"/>
      <c r="W33" s="39"/>
      <c r="X33" s="44"/>
      <c r="Y33" s="44"/>
      <c r="Z33" s="39"/>
      <c r="AA33" s="44"/>
      <c r="AB33" s="39"/>
      <c r="AC33" s="40"/>
      <c r="AD33" s="39"/>
      <c r="AE33" s="33"/>
      <c r="AF33" s="33"/>
    </row>
    <row r="34" customFormat="false" ht="15.75" hidden="false" customHeight="false" outlineLevel="0" collapsed="false">
      <c r="A34" s="33"/>
      <c r="B34" s="33"/>
      <c r="C34" s="42"/>
      <c r="D34" s="42"/>
      <c r="E34" s="42"/>
      <c r="F34" s="42"/>
      <c r="G34" s="43"/>
      <c r="H34" s="42"/>
      <c r="I34" s="42"/>
      <c r="J34" s="43"/>
      <c r="K34" s="43"/>
      <c r="L34" s="45"/>
      <c r="M34" s="42"/>
      <c r="N34" s="45"/>
      <c r="O34" s="45"/>
      <c r="P34" s="45"/>
      <c r="Q34" s="45"/>
      <c r="R34" s="45"/>
      <c r="S34" s="33"/>
      <c r="T34" s="33"/>
      <c r="U34" s="33"/>
      <c r="V34" s="33"/>
      <c r="W34" s="45"/>
      <c r="X34" s="44"/>
      <c r="Y34" s="44"/>
      <c r="Z34" s="45"/>
      <c r="AA34" s="44"/>
      <c r="AB34" s="45"/>
      <c r="AC34" s="45"/>
      <c r="AD34" s="45"/>
      <c r="AE34" s="33"/>
      <c r="AF34" s="33"/>
    </row>
    <row r="35" customFormat="false" ht="15.75" hidden="false" customHeight="false" outlineLevel="0" collapsed="false">
      <c r="A35" s="17" t="s">
        <v>63</v>
      </c>
      <c r="B35" s="46" t="s">
        <v>64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19" t="str">
        <f aca="false">B35</f>
        <v>Cartier Burdujeni</v>
      </c>
      <c r="AF35" s="20"/>
    </row>
    <row r="36" customFormat="false" ht="15.75" hidden="false" customHeight="false" outlineLevel="0" collapsed="false">
      <c r="A36" s="17"/>
      <c r="B36" s="46" t="s">
        <v>36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19"/>
      <c r="AF36" s="20"/>
    </row>
    <row r="37" customFormat="false" ht="15.75" hidden="false" customHeight="false" outlineLevel="0" collapsed="false">
      <c r="A37" s="20" t="n">
        <v>1</v>
      </c>
      <c r="B37" s="20" t="s">
        <v>65</v>
      </c>
      <c r="C37" s="21" t="s">
        <v>66</v>
      </c>
      <c r="D37" s="21" t="s">
        <v>39</v>
      </c>
      <c r="E37" s="23" t="n">
        <v>990</v>
      </c>
      <c r="F37" s="21" t="s">
        <v>39</v>
      </c>
      <c r="G37" s="25" t="n">
        <f aca="false">E37*2*2</f>
        <v>3960</v>
      </c>
      <c r="H37" s="24" t="s">
        <v>40</v>
      </c>
      <c r="I37" s="25" t="n">
        <f aca="false">E37*2*2</f>
        <v>3960</v>
      </c>
      <c r="J37" s="25" t="n">
        <f aca="false">E37</f>
        <v>990</v>
      </c>
      <c r="K37" s="24" t="s">
        <v>41</v>
      </c>
      <c r="L37" s="26" t="s">
        <v>42</v>
      </c>
      <c r="M37" s="26" t="s">
        <v>42</v>
      </c>
      <c r="N37" s="27" t="n">
        <f aca="false">E37</f>
        <v>990</v>
      </c>
      <c r="O37" s="27" t="n">
        <f aca="false">N37*0.75*2</f>
        <v>1485</v>
      </c>
      <c r="P37" s="27" t="n">
        <f aca="false">N37*0.75*2</f>
        <v>1485</v>
      </c>
      <c r="Q37" s="27" t="n">
        <v>5940</v>
      </c>
      <c r="R37" s="21" t="s">
        <v>43</v>
      </c>
      <c r="S37" s="20"/>
      <c r="T37" s="20" t="n">
        <v>990</v>
      </c>
      <c r="U37" s="20" t="n">
        <v>2</v>
      </c>
      <c r="V37" s="20" t="n">
        <v>2</v>
      </c>
      <c r="W37" s="27" t="n">
        <f aca="false">T37*(U37+V37)</f>
        <v>3960</v>
      </c>
      <c r="X37" s="21" t="s">
        <v>43</v>
      </c>
      <c r="Y37" s="21" t="s">
        <v>44</v>
      </c>
      <c r="Z37" s="26" t="s">
        <v>42</v>
      </c>
      <c r="AA37" s="26" t="s">
        <v>42</v>
      </c>
      <c r="AB37" s="27" t="n">
        <f aca="false">T37*(U37+V37)</f>
        <v>3960</v>
      </c>
      <c r="AC37" s="21" t="s">
        <v>43</v>
      </c>
      <c r="AD37" s="27" t="n">
        <f aca="false">T37*(U37+V37)</f>
        <v>3960</v>
      </c>
      <c r="AE37" s="20" t="str">
        <f aca="false">B37</f>
        <v>Calea Burdujeni</v>
      </c>
      <c r="AF37" s="20" t="n">
        <f aca="false">A37</f>
        <v>1</v>
      </c>
    </row>
    <row r="38" customFormat="false" ht="15.75" hidden="false" customHeight="false" outlineLevel="0" collapsed="false">
      <c r="A38" s="20" t="n">
        <v>2</v>
      </c>
      <c r="B38" s="20" t="s">
        <v>67</v>
      </c>
      <c r="C38" s="21" t="s">
        <v>38</v>
      </c>
      <c r="D38" s="21" t="s">
        <v>39</v>
      </c>
      <c r="E38" s="23" t="n">
        <v>460</v>
      </c>
      <c r="F38" s="21" t="s">
        <v>39</v>
      </c>
      <c r="G38" s="25" t="n">
        <f aca="false">E38*2*2</f>
        <v>1840</v>
      </c>
      <c r="H38" s="24" t="s">
        <v>40</v>
      </c>
      <c r="I38" s="25" t="n">
        <f aca="false">E38*2*2</f>
        <v>1840</v>
      </c>
      <c r="J38" s="25" t="n">
        <f aca="false">E38</f>
        <v>460</v>
      </c>
      <c r="K38" s="24" t="s">
        <v>41</v>
      </c>
      <c r="L38" s="26" t="s">
        <v>42</v>
      </c>
      <c r="M38" s="26" t="s">
        <v>42</v>
      </c>
      <c r="N38" s="27" t="n">
        <f aca="false">E38</f>
        <v>460</v>
      </c>
      <c r="O38" s="27" t="n">
        <f aca="false">N38*0.75*2</f>
        <v>690</v>
      </c>
      <c r="P38" s="27" t="n">
        <f aca="false">N38*0.75*2</f>
        <v>690</v>
      </c>
      <c r="Q38" s="27" t="n">
        <v>2760</v>
      </c>
      <c r="R38" s="21" t="s">
        <v>43</v>
      </c>
      <c r="S38" s="20"/>
      <c r="T38" s="20" t="n">
        <v>460</v>
      </c>
      <c r="U38" s="20" t="n">
        <v>2</v>
      </c>
      <c r="V38" s="20" t="n">
        <v>2</v>
      </c>
      <c r="W38" s="27" t="n">
        <f aca="false">T38*(U38+V38)</f>
        <v>1840</v>
      </c>
      <c r="X38" s="21" t="s">
        <v>43</v>
      </c>
      <c r="Y38" s="21" t="s">
        <v>44</v>
      </c>
      <c r="Z38" s="26" t="s">
        <v>42</v>
      </c>
      <c r="AA38" s="26" t="s">
        <v>42</v>
      </c>
      <c r="AB38" s="27" t="n">
        <f aca="false">T38*(U38+V38)</f>
        <v>1840</v>
      </c>
      <c r="AC38" s="21" t="s">
        <v>43</v>
      </c>
      <c r="AD38" s="27" t="n">
        <f aca="false">T38*(U38+V38)</f>
        <v>1840</v>
      </c>
      <c r="AE38" s="20" t="str">
        <f aca="false">B38</f>
        <v>Str. Jean Bart</v>
      </c>
      <c r="AF38" s="20" t="n">
        <f aca="false">A38</f>
        <v>2</v>
      </c>
    </row>
    <row r="39" customFormat="false" ht="15.75" hidden="false" customHeight="false" outlineLevel="0" collapsed="false">
      <c r="A39" s="20"/>
      <c r="B39" s="19" t="s">
        <v>46</v>
      </c>
      <c r="C39" s="21"/>
      <c r="D39" s="21"/>
      <c r="E39" s="48"/>
      <c r="F39" s="21"/>
      <c r="G39" s="31" t="n">
        <f aca="false">SUM(G37:G38)</f>
        <v>5800</v>
      </c>
      <c r="H39" s="21"/>
      <c r="I39" s="31" t="n">
        <f aca="false">SUM(I37:I38)</f>
        <v>5800</v>
      </c>
      <c r="J39" s="25"/>
      <c r="K39" s="25"/>
      <c r="L39" s="31"/>
      <c r="M39" s="21"/>
      <c r="N39" s="27"/>
      <c r="O39" s="31" t="n">
        <f aca="false">SUM(O37:O38)</f>
        <v>2175</v>
      </c>
      <c r="P39" s="31" t="n">
        <f aca="false">SUM(P37:P38)</f>
        <v>2175</v>
      </c>
      <c r="Q39" s="31" t="n">
        <f aca="false">SUM(Q37:Q38)</f>
        <v>8700</v>
      </c>
      <c r="R39" s="31"/>
      <c r="S39" s="19"/>
      <c r="T39" s="20"/>
      <c r="U39" s="20"/>
      <c r="V39" s="20"/>
      <c r="W39" s="31" t="n">
        <f aca="false">SUM(W37:W38)</f>
        <v>5800</v>
      </c>
      <c r="X39" s="31"/>
      <c r="Y39" s="31"/>
      <c r="Z39" s="31"/>
      <c r="AA39" s="31"/>
      <c r="AB39" s="31" t="n">
        <f aca="false">SUM(AB37:AB38)</f>
        <v>5800</v>
      </c>
      <c r="AC39" s="31"/>
      <c r="AD39" s="31" t="n">
        <f aca="false">SUM(AD37:AD38)</f>
        <v>5800</v>
      </c>
      <c r="AE39" s="20"/>
      <c r="AF39" s="20"/>
    </row>
    <row r="40" customFormat="false" ht="15.75" hidden="false" customHeight="false" outlineLevel="0" collapsed="false">
      <c r="A40" s="20"/>
      <c r="B40" s="19"/>
      <c r="C40" s="21"/>
      <c r="D40" s="21"/>
      <c r="E40" s="48"/>
      <c r="F40" s="21"/>
      <c r="G40" s="31"/>
      <c r="H40" s="21"/>
      <c r="I40" s="31"/>
      <c r="J40" s="25"/>
      <c r="K40" s="25"/>
      <c r="L40" s="31"/>
      <c r="M40" s="21"/>
      <c r="N40" s="27"/>
      <c r="O40" s="31"/>
      <c r="P40" s="31"/>
      <c r="Q40" s="31"/>
      <c r="R40" s="31"/>
      <c r="S40" s="19"/>
      <c r="T40" s="20"/>
      <c r="U40" s="20"/>
      <c r="V40" s="20"/>
      <c r="W40" s="31"/>
      <c r="X40" s="31"/>
      <c r="Y40" s="31"/>
      <c r="Z40" s="31"/>
      <c r="AA40" s="31"/>
      <c r="AB40" s="31"/>
      <c r="AC40" s="31"/>
      <c r="AD40" s="31"/>
      <c r="AE40" s="20"/>
      <c r="AF40" s="20"/>
    </row>
    <row r="41" s="1" customFormat="true" ht="26.85" hidden="false" customHeight="true" outlineLevel="0" collapsed="false">
      <c r="A41" s="33"/>
      <c r="B41" s="50" t="s">
        <v>68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MI41" s="0"/>
      <c r="AMJ41" s="0"/>
    </row>
    <row r="42" s="1" customFormat="true" ht="26.85" hidden="false" customHeight="true" outlineLevel="0" collapsed="false">
      <c r="A42" s="33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MI42" s="0"/>
      <c r="AMJ42" s="0"/>
    </row>
    <row r="43" s="1" customFormat="true" ht="15.75" hidden="false" customHeight="false" outlineLevel="0" collapsed="false">
      <c r="A43" s="33"/>
      <c r="B43" s="51"/>
      <c r="C43" s="51"/>
      <c r="D43" s="34"/>
      <c r="E43" s="34"/>
      <c r="F43" s="35"/>
      <c r="G43" s="34"/>
      <c r="H43" s="34"/>
      <c r="I43" s="34"/>
      <c r="J43" s="34"/>
      <c r="K43" s="34"/>
      <c r="L43" s="51"/>
      <c r="M43" s="51"/>
      <c r="N43" s="34"/>
      <c r="O43" s="34"/>
      <c r="P43" s="40"/>
      <c r="Q43" s="51"/>
      <c r="R43" s="51"/>
      <c r="S43" s="51"/>
      <c r="T43" s="51"/>
      <c r="U43" s="51"/>
      <c r="V43" s="51"/>
      <c r="W43" s="51"/>
      <c r="X43" s="51"/>
      <c r="Y43" s="51"/>
    </row>
    <row r="44" customFormat="false" ht="15.75" hidden="false" customHeight="false" outlineLevel="0" collapsed="false">
      <c r="A44" s="33"/>
      <c r="B44" s="52"/>
      <c r="C44" s="53" t="s">
        <v>69</v>
      </c>
      <c r="D44" s="52"/>
      <c r="E44" s="52"/>
      <c r="F44" s="54"/>
      <c r="G44" s="52"/>
      <c r="H44" s="55"/>
      <c r="I44" s="55"/>
      <c r="J44" s="55"/>
      <c r="K44" s="56"/>
      <c r="L44" s="52"/>
      <c r="M44" s="52"/>
      <c r="N44" s="52"/>
      <c r="O44" s="52"/>
      <c r="P44" s="57"/>
      <c r="Q44" s="52"/>
      <c r="R44" s="52"/>
      <c r="S44" s="52"/>
      <c r="T44" s="52"/>
      <c r="U44" s="52"/>
      <c r="V44" s="52"/>
      <c r="W44" s="52"/>
      <c r="X44" s="52"/>
      <c r="Y44" s="52"/>
      <c r="Z44" s="57"/>
      <c r="AA44" s="52"/>
      <c r="AMG44" s="1"/>
      <c r="AMH44" s="1"/>
    </row>
    <row r="45" customFormat="false" ht="15.75" hidden="false" customHeight="false" outlineLevel="0" collapsed="false">
      <c r="A45" s="33"/>
      <c r="B45" s="58" t="s">
        <v>70</v>
      </c>
      <c r="C45" s="55"/>
      <c r="D45" s="52"/>
      <c r="E45" s="55"/>
      <c r="F45" s="59"/>
      <c r="G45" s="60"/>
      <c r="H45" s="55"/>
      <c r="I45" s="55"/>
      <c r="J45" s="55"/>
      <c r="K45" s="59"/>
      <c r="L45" s="52"/>
      <c r="M45" s="52"/>
      <c r="N45" s="57"/>
      <c r="O45" s="60"/>
      <c r="P45" s="57"/>
      <c r="Q45" s="57"/>
      <c r="R45" s="61" t="s">
        <v>71</v>
      </c>
      <c r="S45" s="61"/>
      <c r="T45" s="61"/>
      <c r="U45" s="57"/>
      <c r="V45" s="52"/>
      <c r="W45" s="52"/>
      <c r="X45" s="52"/>
      <c r="Y45" s="57"/>
      <c r="Z45" s="57"/>
      <c r="AA45" s="52"/>
      <c r="AMG45" s="1"/>
      <c r="AMH45" s="1"/>
    </row>
    <row r="46" customFormat="false" ht="15.75" hidden="false" customHeight="false" outlineLevel="0" collapsed="false">
      <c r="A46" s="33"/>
      <c r="B46" s="62" t="s">
        <v>72</v>
      </c>
      <c r="C46" s="52"/>
      <c r="D46" s="62"/>
      <c r="E46" s="62"/>
      <c r="F46" s="63"/>
      <c r="G46" s="58" t="s">
        <v>73</v>
      </c>
      <c r="H46" s="62"/>
      <c r="I46" s="62"/>
      <c r="J46" s="62"/>
      <c r="K46" s="62"/>
      <c r="L46" s="64"/>
      <c r="M46" s="64"/>
      <c r="N46" s="62"/>
      <c r="O46" s="60"/>
      <c r="P46" s="57"/>
      <c r="Q46" s="57"/>
      <c r="R46" s="62" t="s">
        <v>72</v>
      </c>
      <c r="S46" s="62"/>
      <c r="T46" s="62"/>
      <c r="U46" s="62"/>
      <c r="V46" s="65"/>
      <c r="W46" s="65"/>
      <c r="X46" s="64"/>
      <c r="Y46" s="64"/>
      <c r="Z46" s="63" t="n">
        <f aca="false">Z47+Z48</f>
        <v>21101</v>
      </c>
      <c r="AA46" s="58" t="s">
        <v>73</v>
      </c>
      <c r="AMG46" s="1"/>
      <c r="AMH46" s="1"/>
    </row>
    <row r="47" customFormat="false" ht="15.75" hidden="false" customHeight="false" outlineLevel="0" collapsed="false">
      <c r="A47" s="33"/>
      <c r="B47" s="66" t="s">
        <v>74</v>
      </c>
      <c r="C47" s="52"/>
      <c r="D47" s="67"/>
      <c r="E47" s="67"/>
      <c r="F47" s="63" t="n">
        <f aca="false">G10+G17+G32+G39</f>
        <v>29640</v>
      </c>
      <c r="G47" s="55" t="s">
        <v>73</v>
      </c>
      <c r="H47" s="62"/>
      <c r="I47" s="62"/>
      <c r="J47" s="62"/>
      <c r="K47" s="62"/>
      <c r="L47" s="64"/>
      <c r="M47" s="64"/>
      <c r="N47" s="62"/>
      <c r="O47" s="60"/>
      <c r="P47" s="57"/>
      <c r="Q47" s="57"/>
      <c r="R47" s="66" t="s">
        <v>74</v>
      </c>
      <c r="S47" s="66"/>
      <c r="T47" s="62"/>
      <c r="U47" s="62"/>
      <c r="V47" s="65"/>
      <c r="W47" s="65"/>
      <c r="X47" s="64"/>
      <c r="Y47" s="64"/>
      <c r="Z47" s="68" t="n">
        <v>21101</v>
      </c>
      <c r="AA47" s="55" t="s">
        <v>73</v>
      </c>
      <c r="AB47" s="45"/>
      <c r="AC47" s="44"/>
      <c r="AMG47" s="1"/>
      <c r="AMH47" s="1"/>
    </row>
    <row r="48" customFormat="false" ht="15" hidden="false" customHeight="false" outlineLevel="0" collapsed="false">
      <c r="A48" s="33"/>
      <c r="B48" s="66" t="s">
        <v>75</v>
      </c>
      <c r="C48" s="52"/>
      <c r="D48" s="67"/>
      <c r="E48" s="67"/>
      <c r="F48" s="68" t="n">
        <f aca="false">I10+I17+I32+I39</f>
        <v>29640</v>
      </c>
      <c r="G48" s="55" t="s">
        <v>73</v>
      </c>
      <c r="H48" s="62"/>
      <c r="I48" s="62"/>
      <c r="J48" s="62"/>
      <c r="K48" s="62"/>
      <c r="L48" s="64"/>
      <c r="M48" s="64"/>
      <c r="N48" s="62"/>
      <c r="O48" s="60"/>
      <c r="P48" s="57"/>
      <c r="Q48" s="57"/>
      <c r="R48" s="66"/>
      <c r="S48" s="66"/>
      <c r="T48" s="62"/>
      <c r="U48" s="62"/>
      <c r="V48" s="65"/>
      <c r="W48" s="65"/>
      <c r="X48" s="64"/>
      <c r="Y48" s="64"/>
      <c r="Z48" s="68"/>
      <c r="AA48" s="55"/>
      <c r="AMG48" s="1"/>
      <c r="AMH48" s="1"/>
    </row>
    <row r="49" customFormat="false" ht="14.25" hidden="false" customHeight="true" outlineLevel="0" collapsed="false">
      <c r="A49" s="69"/>
      <c r="B49" s="70" t="s">
        <v>76</v>
      </c>
      <c r="C49" s="71"/>
      <c r="D49" s="72"/>
      <c r="E49" s="72"/>
      <c r="F49" s="73" t="n">
        <v>11115</v>
      </c>
      <c r="G49" s="74" t="s">
        <v>73</v>
      </c>
      <c r="H49" s="72"/>
      <c r="I49" s="62"/>
      <c r="J49" s="62"/>
      <c r="K49" s="62"/>
      <c r="L49" s="64"/>
      <c r="M49" s="64"/>
      <c r="N49" s="62"/>
      <c r="O49" s="60"/>
      <c r="P49" s="57"/>
      <c r="Q49" s="57"/>
      <c r="R49" s="66"/>
      <c r="S49" s="52"/>
      <c r="T49" s="67"/>
      <c r="U49" s="67"/>
      <c r="V49" s="60"/>
      <c r="W49" s="65"/>
      <c r="X49" s="64"/>
      <c r="Y49" s="64"/>
      <c r="Z49" s="68"/>
      <c r="AA49" s="75"/>
      <c r="AB49" s="69"/>
      <c r="AC49" s="69"/>
      <c r="AD49" s="69"/>
      <c r="AE49" s="69"/>
      <c r="AF49" s="69"/>
      <c r="AMG49" s="1"/>
      <c r="AMH49" s="1"/>
    </row>
    <row r="50" customFormat="false" ht="15" hidden="false" customHeight="false" outlineLevel="0" collapsed="false">
      <c r="B50" s="70" t="s">
        <v>77</v>
      </c>
      <c r="C50" s="71"/>
      <c r="D50" s="76"/>
      <c r="E50" s="76"/>
      <c r="F50" s="73" t="n">
        <v>6900</v>
      </c>
      <c r="G50" s="74" t="s">
        <v>73</v>
      </c>
      <c r="H50" s="72"/>
      <c r="I50" s="62"/>
      <c r="J50" s="62"/>
      <c r="K50" s="62"/>
      <c r="L50" s="62"/>
      <c r="M50" s="62"/>
      <c r="N50" s="62"/>
      <c r="O50" s="60"/>
      <c r="P50" s="57"/>
      <c r="Q50" s="57"/>
      <c r="R50" s="62" t="s">
        <v>78</v>
      </c>
      <c r="S50" s="62"/>
      <c r="T50" s="62"/>
      <c r="U50" s="62"/>
      <c r="V50" s="62"/>
      <c r="W50" s="62"/>
      <c r="X50" s="62"/>
      <c r="Y50" s="62"/>
      <c r="Z50" s="63" t="n">
        <f aca="false">Z51+Z52+Z53</f>
        <v>21101</v>
      </c>
      <c r="AA50" s="58" t="s">
        <v>73</v>
      </c>
      <c r="AC50" s="2"/>
      <c r="AMG50" s="1"/>
      <c r="AMH50" s="1"/>
    </row>
    <row r="51" customFormat="false" ht="15" hidden="false" customHeight="false" outlineLevel="0" collapsed="false">
      <c r="B51" s="70" t="s">
        <v>79</v>
      </c>
      <c r="C51" s="71"/>
      <c r="D51" s="76"/>
      <c r="E51" s="76"/>
      <c r="F51" s="73" t="n">
        <v>34386</v>
      </c>
      <c r="G51" s="74" t="s">
        <v>73</v>
      </c>
      <c r="H51" s="72"/>
      <c r="I51" s="62"/>
      <c r="J51" s="62"/>
      <c r="K51" s="62"/>
      <c r="L51" s="77"/>
      <c r="M51" s="77"/>
      <c r="N51" s="62"/>
      <c r="O51" s="60"/>
      <c r="P51" s="57"/>
      <c r="Q51" s="57"/>
      <c r="R51" s="66" t="s">
        <v>80</v>
      </c>
      <c r="S51" s="66"/>
      <c r="T51" s="52"/>
      <c r="U51" s="67"/>
      <c r="V51" s="60" t="e">
        <f aca="false">#REF!</f>
        <v>#REF!</v>
      </c>
      <c r="W51" s="77"/>
      <c r="X51" s="77"/>
      <c r="Y51" s="77"/>
      <c r="Z51" s="68" t="n">
        <v>21101</v>
      </c>
      <c r="AA51" s="55" t="s">
        <v>73</v>
      </c>
      <c r="AC51" s="2"/>
      <c r="AMG51" s="1"/>
      <c r="AMH51" s="1"/>
    </row>
    <row r="52" customFormat="false" ht="15" hidden="false" customHeight="false" outlineLevel="0" collapsed="false">
      <c r="B52" s="78"/>
      <c r="C52" s="79"/>
      <c r="D52" s="80"/>
      <c r="E52" s="80"/>
      <c r="F52" s="81"/>
      <c r="G52" s="82"/>
      <c r="H52" s="62"/>
      <c r="I52" s="62"/>
      <c r="J52" s="62"/>
      <c r="K52" s="62"/>
      <c r="L52" s="77"/>
      <c r="M52" s="77"/>
      <c r="N52" s="62"/>
      <c r="O52" s="60"/>
      <c r="P52" s="57"/>
      <c r="Q52" s="57"/>
      <c r="R52" s="66"/>
      <c r="S52" s="66"/>
      <c r="T52" s="52"/>
      <c r="U52" s="67"/>
      <c r="V52" s="60"/>
      <c r="W52" s="77"/>
      <c r="X52" s="77"/>
      <c r="Y52" s="77"/>
      <c r="Z52" s="68"/>
      <c r="AA52" s="55"/>
      <c r="AC52" s="2"/>
      <c r="AMG52" s="1"/>
      <c r="AMH52" s="1"/>
    </row>
    <row r="53" customFormat="false" ht="15" hidden="false" customHeight="false" outlineLevel="0" collapsed="false">
      <c r="B53" s="78"/>
      <c r="C53" s="79"/>
      <c r="D53" s="80"/>
      <c r="E53" s="80"/>
      <c r="F53" s="81"/>
      <c r="G53" s="82"/>
      <c r="H53" s="62"/>
      <c r="I53" s="62"/>
      <c r="J53" s="62"/>
      <c r="K53" s="62"/>
      <c r="L53" s="77"/>
      <c r="M53" s="77"/>
      <c r="N53" s="62"/>
      <c r="O53" s="60"/>
      <c r="P53" s="57"/>
      <c r="Q53" s="57"/>
      <c r="R53" s="66"/>
      <c r="S53" s="66"/>
      <c r="T53" s="52"/>
      <c r="U53" s="67"/>
      <c r="V53" s="60"/>
      <c r="W53" s="77"/>
      <c r="X53" s="77"/>
      <c r="Y53" s="77"/>
      <c r="Z53" s="68"/>
      <c r="AA53" s="55"/>
      <c r="AC53" s="2"/>
      <c r="AMG53" s="1"/>
      <c r="AMH53" s="1"/>
    </row>
    <row r="54" customFormat="false" ht="15" hidden="false" customHeight="false" outlineLevel="0" collapsed="false">
      <c r="B54" s="83"/>
      <c r="C54" s="79"/>
      <c r="D54" s="83"/>
      <c r="E54" s="83"/>
      <c r="F54" s="84"/>
      <c r="G54" s="85"/>
      <c r="H54" s="62"/>
      <c r="I54" s="62"/>
      <c r="J54" s="62"/>
      <c r="K54" s="62"/>
      <c r="L54" s="62"/>
      <c r="M54" s="62"/>
      <c r="N54" s="62"/>
      <c r="O54" s="60"/>
      <c r="P54" s="57"/>
      <c r="Q54" s="57"/>
      <c r="R54" s="77" t="s">
        <v>81</v>
      </c>
      <c r="S54" s="77"/>
      <c r="T54" s="77"/>
      <c r="U54" s="77"/>
      <c r="V54" s="77"/>
      <c r="W54" s="77"/>
      <c r="X54" s="77"/>
      <c r="Y54" s="77"/>
      <c r="Z54" s="63" t="n">
        <f aca="false">Z55+Z56+Z57</f>
        <v>21101</v>
      </c>
      <c r="AA54" s="58" t="s">
        <v>73</v>
      </c>
      <c r="AC54" s="2"/>
      <c r="AMG54" s="1"/>
      <c r="AMH54" s="1"/>
    </row>
    <row r="55" customFormat="false" ht="15" hidden="false" customHeight="false" outlineLevel="0" collapsed="false">
      <c r="B55" s="78"/>
      <c r="C55" s="79"/>
      <c r="D55" s="80"/>
      <c r="E55" s="80"/>
      <c r="F55" s="81"/>
      <c r="G55" s="82"/>
      <c r="H55" s="62"/>
      <c r="I55" s="62"/>
      <c r="J55" s="62"/>
      <c r="K55" s="62"/>
      <c r="L55" s="52"/>
      <c r="M55" s="52"/>
      <c r="N55" s="62"/>
      <c r="O55" s="60"/>
      <c r="P55" s="57"/>
      <c r="Q55" s="57"/>
      <c r="R55" s="66" t="s">
        <v>80</v>
      </c>
      <c r="S55" s="66"/>
      <c r="T55" s="52"/>
      <c r="U55" s="67"/>
      <c r="V55" s="60" t="e">
        <f aca="false">#REF!</f>
        <v>#REF!</v>
      </c>
      <c r="W55" s="52"/>
      <c r="X55" s="52"/>
      <c r="Y55" s="52"/>
      <c r="Z55" s="68" t="n">
        <v>21101</v>
      </c>
      <c r="AA55" s="55" t="s">
        <v>73</v>
      </c>
      <c r="AC55" s="2"/>
      <c r="AMG55" s="1"/>
      <c r="AMH55" s="1"/>
    </row>
    <row r="56" customFormat="false" ht="15" hidden="false" customHeight="false" outlineLevel="0" collapsed="false">
      <c r="B56" s="78"/>
      <c r="C56" s="79"/>
      <c r="D56" s="80"/>
      <c r="E56" s="80"/>
      <c r="F56" s="81"/>
      <c r="G56" s="82"/>
      <c r="H56" s="62"/>
      <c r="I56" s="62"/>
      <c r="J56" s="62"/>
      <c r="K56" s="62"/>
      <c r="L56" s="52"/>
      <c r="M56" s="52"/>
      <c r="N56" s="62"/>
      <c r="O56" s="60"/>
      <c r="P56" s="57"/>
      <c r="Q56" s="57"/>
      <c r="R56" s="66"/>
      <c r="S56" s="66"/>
      <c r="T56" s="52"/>
      <c r="U56" s="67"/>
      <c r="V56" s="60"/>
      <c r="W56" s="52"/>
      <c r="X56" s="52"/>
      <c r="Y56" s="52"/>
      <c r="Z56" s="68"/>
      <c r="AA56" s="55"/>
      <c r="AC56" s="2"/>
      <c r="AMG56" s="1"/>
      <c r="AMH56" s="1"/>
    </row>
    <row r="57" customFormat="false" ht="15" hidden="false" customHeight="false" outlineLevel="0" collapsed="false">
      <c r="B57" s="78"/>
      <c r="C57" s="79"/>
      <c r="D57" s="80"/>
      <c r="E57" s="80"/>
      <c r="F57" s="81"/>
      <c r="G57" s="82"/>
      <c r="H57" s="62"/>
      <c r="I57" s="62"/>
      <c r="J57" s="62"/>
      <c r="K57" s="62"/>
      <c r="L57" s="52"/>
      <c r="M57" s="52"/>
      <c r="N57" s="62"/>
      <c r="O57" s="60"/>
      <c r="P57" s="57"/>
      <c r="Q57" s="57"/>
      <c r="R57" s="66"/>
      <c r="S57" s="66"/>
      <c r="T57" s="52"/>
      <c r="U57" s="67"/>
      <c r="V57" s="60"/>
      <c r="W57" s="52"/>
      <c r="X57" s="52"/>
      <c r="Y57" s="52"/>
      <c r="Z57" s="68"/>
      <c r="AA57" s="55"/>
      <c r="AC57" s="2"/>
      <c r="AMG57" s="1"/>
      <c r="AMH57" s="1"/>
    </row>
    <row r="58" customFormat="false" ht="15" hidden="false" customHeight="false" outlineLevel="0" collapsed="false">
      <c r="B58" s="86"/>
      <c r="C58" s="79"/>
      <c r="D58" s="83"/>
      <c r="E58" s="83"/>
      <c r="F58" s="84"/>
      <c r="G58" s="85"/>
      <c r="H58" s="87"/>
      <c r="I58" s="87"/>
      <c r="J58" s="87"/>
      <c r="K58" s="87"/>
      <c r="L58" s="52"/>
      <c r="M58" s="52"/>
      <c r="N58" s="87"/>
      <c r="O58" s="60"/>
      <c r="P58" s="57"/>
      <c r="Q58" s="57"/>
      <c r="R58" s="52"/>
      <c r="S58" s="52"/>
      <c r="T58" s="52"/>
      <c r="U58" s="52"/>
      <c r="V58" s="52"/>
      <c r="W58" s="52"/>
      <c r="X58" s="52"/>
      <c r="Y58" s="52"/>
      <c r="Z58" s="68"/>
      <c r="AA58" s="55"/>
      <c r="AC58" s="2"/>
      <c r="AMG58" s="1"/>
      <c r="AMH58" s="1"/>
    </row>
    <row r="59" customFormat="false" ht="15" hidden="false" customHeight="false" outlineLevel="0" collapsed="false">
      <c r="B59" s="78"/>
      <c r="C59" s="79"/>
      <c r="D59" s="80"/>
      <c r="E59" s="80"/>
      <c r="F59" s="81"/>
      <c r="G59" s="82"/>
      <c r="H59" s="87"/>
      <c r="I59" s="87"/>
      <c r="J59" s="87"/>
      <c r="K59" s="87"/>
      <c r="L59" s="52"/>
      <c r="M59" s="52"/>
      <c r="N59" s="87"/>
      <c r="O59" s="60"/>
      <c r="P59" s="57"/>
      <c r="Q59" s="57"/>
      <c r="R59" s="52"/>
      <c r="S59" s="52"/>
      <c r="T59" s="52"/>
      <c r="U59" s="52"/>
      <c r="V59" s="52"/>
      <c r="W59" s="52"/>
      <c r="X59" s="52"/>
      <c r="Y59" s="52"/>
      <c r="Z59" s="68"/>
      <c r="AA59" s="55"/>
      <c r="AC59" s="2"/>
      <c r="AMG59" s="1"/>
      <c r="AMH59" s="1"/>
    </row>
    <row r="60" customFormat="false" ht="15" hidden="false" customHeight="false" outlineLevel="0" collapsed="false">
      <c r="B60" s="78"/>
      <c r="C60" s="79"/>
      <c r="D60" s="80"/>
      <c r="E60" s="80"/>
      <c r="F60" s="81"/>
      <c r="G60" s="82"/>
      <c r="H60" s="87"/>
      <c r="I60" s="87"/>
      <c r="J60" s="87"/>
      <c r="K60" s="87"/>
      <c r="L60" s="52"/>
      <c r="M60" s="52"/>
      <c r="N60" s="87"/>
      <c r="O60" s="60"/>
      <c r="P60" s="57"/>
      <c r="Q60" s="57"/>
      <c r="R60" s="52"/>
      <c r="S60" s="52"/>
      <c r="T60" s="52"/>
      <c r="U60" s="52"/>
      <c r="V60" s="52"/>
      <c r="W60" s="52"/>
      <c r="X60" s="52"/>
      <c r="Y60" s="52"/>
      <c r="Z60" s="60"/>
      <c r="AA60" s="55"/>
      <c r="AC60" s="2"/>
      <c r="AMG60" s="1"/>
      <c r="AMH60" s="1"/>
    </row>
    <row r="61" customFormat="false" ht="15" hidden="false" customHeight="false" outlineLevel="0" collapsed="false">
      <c r="B61" s="78"/>
      <c r="C61" s="79"/>
      <c r="D61" s="80"/>
      <c r="E61" s="80"/>
      <c r="F61" s="81"/>
      <c r="G61" s="82"/>
      <c r="H61" s="87"/>
      <c r="I61" s="87"/>
      <c r="J61" s="87"/>
      <c r="K61" s="87"/>
      <c r="L61" s="52"/>
      <c r="M61" s="52"/>
      <c r="N61" s="87"/>
      <c r="O61" s="60"/>
      <c r="P61" s="57"/>
      <c r="Q61" s="57"/>
      <c r="R61" s="52"/>
      <c r="S61" s="52"/>
      <c r="T61" s="52"/>
      <c r="U61" s="52"/>
      <c r="V61" s="52"/>
      <c r="W61" s="52"/>
      <c r="X61" s="52"/>
      <c r="Y61" s="52"/>
      <c r="Z61" s="60"/>
      <c r="AA61" s="55"/>
      <c r="AC61" s="2"/>
      <c r="AMG61" s="1"/>
      <c r="AMH61" s="1"/>
    </row>
    <row r="62" customFormat="false" ht="15" hidden="false" customHeight="false" outlineLevel="0" collapsed="false">
      <c r="B62" s="88"/>
      <c r="C62" s="89"/>
      <c r="D62" s="90"/>
      <c r="E62" s="90"/>
      <c r="F62" s="91"/>
      <c r="G62" s="92"/>
      <c r="H62" s="93"/>
      <c r="I62" s="93"/>
      <c r="J62" s="93"/>
      <c r="K62" s="93"/>
      <c r="L62" s="93"/>
      <c r="M62" s="44"/>
      <c r="N62" s="45"/>
      <c r="O62" s="45"/>
      <c r="P62" s="33"/>
      <c r="Q62" s="33"/>
      <c r="R62" s="33"/>
      <c r="S62" s="33"/>
      <c r="T62" s="33"/>
      <c r="U62" s="33"/>
      <c r="V62" s="33"/>
      <c r="W62" s="33"/>
      <c r="X62" s="44"/>
      <c r="Y62" s="42"/>
    </row>
    <row r="63" customFormat="false" ht="15" hidden="false" customHeight="false" outlineLevel="0" collapsed="false">
      <c r="B63" s="88"/>
      <c r="C63" s="89"/>
      <c r="D63" s="90"/>
      <c r="E63" s="90"/>
      <c r="F63" s="91"/>
      <c r="G63" s="92"/>
      <c r="H63" s="93"/>
      <c r="I63" s="93"/>
      <c r="J63" s="93"/>
      <c r="K63" s="93"/>
      <c r="L63" s="93"/>
      <c r="M63" s="44"/>
      <c r="N63" s="45"/>
      <c r="O63" s="45"/>
      <c r="P63" s="33"/>
      <c r="Q63" s="33"/>
      <c r="R63" s="33"/>
      <c r="S63" s="33"/>
      <c r="T63" s="33"/>
      <c r="U63" s="33"/>
      <c r="V63" s="33"/>
      <c r="W63" s="33"/>
      <c r="X63" s="44"/>
      <c r="Y63" s="42"/>
    </row>
    <row r="64" customFormat="false" ht="15" hidden="false" customHeight="false" outlineLevel="0" collapsed="false">
      <c r="B64" s="88"/>
      <c r="C64" s="89"/>
      <c r="D64" s="90"/>
      <c r="E64" s="90"/>
      <c r="F64" s="91"/>
      <c r="G64" s="92"/>
      <c r="H64" s="93"/>
      <c r="I64" s="93"/>
      <c r="J64" s="93"/>
      <c r="K64" s="93"/>
      <c r="L64" s="93"/>
      <c r="M64" s="44"/>
      <c r="N64" s="45"/>
      <c r="O64" s="45"/>
      <c r="P64" s="33"/>
      <c r="Q64" s="33"/>
      <c r="R64" s="33"/>
      <c r="S64" s="33"/>
      <c r="T64" s="33"/>
      <c r="U64" s="33"/>
      <c r="V64" s="33"/>
      <c r="W64" s="33"/>
      <c r="X64" s="44"/>
      <c r="Y64" s="42"/>
    </row>
    <row r="65" customFormat="false" ht="15.75" hidden="false" customHeight="false" outlineLevel="0" collapsed="false">
      <c r="B65" s="94" t="s">
        <v>82</v>
      </c>
      <c r="C65" s="94"/>
      <c r="D65" s="94"/>
      <c r="J65" s="95"/>
      <c r="K65" s="95"/>
      <c r="L65" s="94" t="s">
        <v>83</v>
      </c>
      <c r="M65" s="96"/>
      <c r="N65" s="94"/>
      <c r="O65" s="94"/>
      <c r="X65" s="96" t="s">
        <v>84</v>
      </c>
    </row>
    <row r="66" customFormat="false" ht="15.75" hidden="false" customHeight="false" outlineLevel="0" collapsed="false">
      <c r="B66" s="94"/>
      <c r="C66" s="94"/>
      <c r="D66" s="94"/>
      <c r="J66" s="95"/>
      <c r="K66" s="95"/>
      <c r="L66" s="94"/>
      <c r="M66" s="96"/>
      <c r="N66" s="94"/>
      <c r="O66" s="94"/>
      <c r="X66" s="96"/>
    </row>
    <row r="67" customFormat="false" ht="15.75" hidden="false" customHeight="false" outlineLevel="0" collapsed="false">
      <c r="B67" s="94" t="s">
        <v>85</v>
      </c>
      <c r="C67" s="94"/>
      <c r="D67" s="94"/>
      <c r="J67" s="95"/>
      <c r="K67" s="95"/>
      <c r="L67" s="94" t="s">
        <v>86</v>
      </c>
      <c r="M67" s="96"/>
      <c r="N67" s="94"/>
      <c r="O67" s="94"/>
      <c r="X67" s="96" t="s">
        <v>87</v>
      </c>
    </row>
    <row r="68" customFormat="false" ht="15.75" hidden="false" customHeight="false" outlineLevel="0" collapsed="false">
      <c r="B68" s="94"/>
      <c r="C68" s="94"/>
      <c r="D68" s="94"/>
      <c r="J68" s="95"/>
      <c r="K68" s="95"/>
      <c r="L68" s="94"/>
      <c r="M68" s="96"/>
      <c r="N68" s="94"/>
      <c r="O68" s="94"/>
      <c r="X68" s="96"/>
    </row>
    <row r="69" customFormat="false" ht="15.75" hidden="false" customHeight="false" outlineLevel="0" collapsed="false">
      <c r="B69" s="94"/>
      <c r="C69" s="94"/>
      <c r="D69" s="94"/>
      <c r="J69" s="96"/>
      <c r="K69" s="96"/>
      <c r="L69" s="94"/>
      <c r="M69" s="96"/>
      <c r="N69" s="94"/>
      <c r="O69" s="94"/>
      <c r="X69" s="96" t="s">
        <v>88</v>
      </c>
    </row>
    <row r="70" customFormat="false" ht="15.75" hidden="false" customHeight="false" outlineLevel="0" collapsed="false">
      <c r="B70" s="94"/>
      <c r="C70" s="94"/>
      <c r="D70" s="94"/>
      <c r="J70" s="96"/>
      <c r="K70" s="96"/>
      <c r="L70" s="94"/>
      <c r="M70" s="96"/>
      <c r="N70" s="94"/>
      <c r="O70" s="94"/>
      <c r="X70" s="96"/>
    </row>
    <row r="71" customFormat="false" ht="15.75" hidden="false" customHeight="false" outlineLevel="0" collapsed="false">
      <c r="B71" s="94"/>
      <c r="C71" s="94"/>
      <c r="D71" s="94"/>
      <c r="J71" s="96"/>
      <c r="K71" s="96"/>
      <c r="L71" s="94"/>
      <c r="M71" s="96"/>
      <c r="N71" s="94"/>
      <c r="O71" s="94"/>
      <c r="X71" s="96" t="s">
        <v>89</v>
      </c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8">
    <mergeCell ref="A1:L1"/>
    <mergeCell ref="Z1:AD1"/>
    <mergeCell ref="A2:AD2"/>
    <mergeCell ref="A3:R3"/>
    <mergeCell ref="W3:AD3"/>
    <mergeCell ref="A4:A5"/>
    <mergeCell ref="B4:B5"/>
    <mergeCell ref="G4:H4"/>
    <mergeCell ref="I4:K4"/>
    <mergeCell ref="L4:M4"/>
    <mergeCell ref="O4:O5"/>
    <mergeCell ref="P4:P5"/>
    <mergeCell ref="Q4:R4"/>
    <mergeCell ref="W4:Y4"/>
    <mergeCell ref="Z4:AA4"/>
    <mergeCell ref="AB4:AC4"/>
    <mergeCell ref="AD4:AD5"/>
    <mergeCell ref="B6:AD6"/>
    <mergeCell ref="B7:AD7"/>
    <mergeCell ref="B13:AD13"/>
    <mergeCell ref="B14:AD14"/>
    <mergeCell ref="B20:AD20"/>
    <mergeCell ref="B21:AD21"/>
    <mergeCell ref="B35:AD35"/>
    <mergeCell ref="B36:AD36"/>
    <mergeCell ref="B41:Z41"/>
    <mergeCell ref="R50:Y50"/>
    <mergeCell ref="R54:Y54"/>
  </mergeCells>
  <printOptions headings="false" gridLines="false" gridLinesSet="true" horizontalCentered="true" verticalCentered="false"/>
  <pageMargins left="0.39375" right="0.196527777777778" top="0.39375" bottom="0.433333333333333" header="0.511811023622047" footer="0.236111111111111"/>
  <pageSetup paperSize="8" scale="8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&amp;R&amp;"Times New Roman,Regular"&amp;12&amp;P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38"/>
  <sheetViews>
    <sheetView showFormulas="false" showGridLines="true" showRowColHeaders="true" showZeros="true" rightToLeft="false" tabSelected="false" showOutlineSymbols="true" defaultGridColor="true" view="pageBreakPreview" topLeftCell="A4" colorId="64" zoomScale="75" zoomScaleNormal="90" zoomScalePageLayoutView="75" workbookViewId="0">
      <selection pane="topLeft" activeCell="K32" activeCellId="0" sqref="K32"/>
    </sheetView>
  </sheetViews>
  <sheetFormatPr defaultColWidth="7.96875" defaultRowHeight="14.25" zeroHeight="false" outlineLevelRow="0" outlineLevelCol="0"/>
  <cols>
    <col collapsed="false" customWidth="true" hidden="false" outlineLevel="0" max="1" min="1" style="0" width="33.75"/>
  </cols>
  <sheetData>
    <row r="1" customFormat="false" ht="14.25" hidden="false" customHeight="false" outlineLevel="0" collapsed="false">
      <c r="A1" s="0" t="s">
        <v>90</v>
      </c>
    </row>
    <row r="3" customFormat="false" ht="14.25" hidden="false" customHeight="false" outlineLevel="0" collapsed="false">
      <c r="A3" s="0" t="s">
        <v>91</v>
      </c>
      <c r="C3" s="0" t="s">
        <v>92</v>
      </c>
    </row>
    <row r="4" customFormat="false" ht="14.25" hidden="false" customHeight="false" outlineLevel="0" collapsed="false">
      <c r="A4" s="0" t="s">
        <v>93</v>
      </c>
      <c r="C4" s="0" t="s">
        <v>94</v>
      </c>
    </row>
    <row r="5" customFormat="false" ht="14.25" hidden="false" customHeight="false" outlineLevel="0" collapsed="false">
      <c r="A5" s="0" t="s">
        <v>95</v>
      </c>
      <c r="C5" s="0" t="s">
        <v>96</v>
      </c>
    </row>
    <row r="6" customFormat="false" ht="14.25" hidden="false" customHeight="false" outlineLevel="0" collapsed="false">
      <c r="A6" s="0" t="s">
        <v>97</v>
      </c>
      <c r="C6" s="0" t="s">
        <v>98</v>
      </c>
    </row>
    <row r="7" customFormat="false" ht="14.25" hidden="false" customHeight="false" outlineLevel="0" collapsed="false">
      <c r="A7" s="0" t="s">
        <v>99</v>
      </c>
      <c r="C7" s="0" t="s">
        <v>100</v>
      </c>
    </row>
    <row r="8" customFormat="false" ht="14.25" hidden="false" customHeight="false" outlineLevel="0" collapsed="false">
      <c r="A8" s="0" t="s">
        <v>101</v>
      </c>
      <c r="C8" s="0" t="s">
        <v>102</v>
      </c>
    </row>
    <row r="9" customFormat="false" ht="14.25" hidden="false" customHeight="false" outlineLevel="0" collapsed="false">
      <c r="A9" s="0" t="s">
        <v>103</v>
      </c>
      <c r="C9" s="0" t="s">
        <v>104</v>
      </c>
    </row>
    <row r="10" customFormat="false" ht="14.25" hidden="false" customHeight="false" outlineLevel="0" collapsed="false">
      <c r="A10" s="0" t="s">
        <v>105</v>
      </c>
      <c r="C10" s="0" t="s">
        <v>106</v>
      </c>
    </row>
    <row r="11" customFormat="false" ht="14.25" hidden="false" customHeight="false" outlineLevel="0" collapsed="false">
      <c r="A11" s="0" t="s">
        <v>107</v>
      </c>
      <c r="C11" s="0" t="s">
        <v>108</v>
      </c>
    </row>
    <row r="12" customFormat="false" ht="14.25" hidden="false" customHeight="false" outlineLevel="0" collapsed="false">
      <c r="A12" s="0" t="s">
        <v>109</v>
      </c>
      <c r="C12" s="0" t="s">
        <v>110</v>
      </c>
    </row>
    <row r="13" customFormat="false" ht="14.25" hidden="false" customHeight="false" outlineLevel="0" collapsed="false">
      <c r="A13" s="0" t="s">
        <v>111</v>
      </c>
      <c r="C13" s="0" t="s">
        <v>112</v>
      </c>
    </row>
    <row r="14" customFormat="false" ht="14.25" hidden="false" customHeight="false" outlineLevel="0" collapsed="false">
      <c r="A14" s="0" t="s">
        <v>113</v>
      </c>
      <c r="C14" s="0" t="s">
        <v>114</v>
      </c>
    </row>
    <row r="15" customFormat="false" ht="14.25" hidden="false" customHeight="false" outlineLevel="0" collapsed="false">
      <c r="A15" s="0" t="s">
        <v>115</v>
      </c>
      <c r="C15" s="0" t="s">
        <v>116</v>
      </c>
    </row>
    <row r="16" customFormat="false" ht="14.25" hidden="false" customHeight="false" outlineLevel="0" collapsed="false">
      <c r="A16" s="0" t="s">
        <v>117</v>
      </c>
      <c r="C16" s="0" t="s">
        <v>118</v>
      </c>
    </row>
    <row r="17" customFormat="false" ht="14.25" hidden="false" customHeight="false" outlineLevel="0" collapsed="false">
      <c r="A17" s="0" t="s">
        <v>119</v>
      </c>
      <c r="C17" s="0" t="s">
        <v>120</v>
      </c>
    </row>
    <row r="18" customFormat="false" ht="14.25" hidden="false" customHeight="false" outlineLevel="0" collapsed="false">
      <c r="A18" s="0" t="s">
        <v>121</v>
      </c>
      <c r="C18" s="0" t="s">
        <v>122</v>
      </c>
    </row>
    <row r="19" customFormat="false" ht="14.25" hidden="false" customHeight="false" outlineLevel="0" collapsed="false">
      <c r="A19" s="0" t="s">
        <v>123</v>
      </c>
      <c r="C19" s="0" t="s">
        <v>124</v>
      </c>
    </row>
    <row r="20" customFormat="false" ht="14.25" hidden="false" customHeight="false" outlineLevel="0" collapsed="false">
      <c r="A20" s="0" t="s">
        <v>125</v>
      </c>
      <c r="C20" s="0" t="s">
        <v>126</v>
      </c>
    </row>
    <row r="21" customFormat="false" ht="14.25" hidden="false" customHeight="false" outlineLevel="0" collapsed="false">
      <c r="A21" s="0" t="s">
        <v>127</v>
      </c>
      <c r="C21" s="0" t="s">
        <v>128</v>
      </c>
    </row>
    <row r="22" customFormat="false" ht="14.25" hidden="false" customHeight="false" outlineLevel="0" collapsed="false">
      <c r="A22" s="0" t="s">
        <v>129</v>
      </c>
      <c r="C22" s="0" t="s">
        <v>130</v>
      </c>
    </row>
    <row r="23" customFormat="false" ht="14.25" hidden="false" customHeight="false" outlineLevel="0" collapsed="false">
      <c r="A23" s="0" t="s">
        <v>131</v>
      </c>
      <c r="C23" s="0" t="s">
        <v>132</v>
      </c>
    </row>
    <row r="24" customFormat="false" ht="14.25" hidden="false" customHeight="false" outlineLevel="0" collapsed="false">
      <c r="A24" s="0" t="s">
        <v>133</v>
      </c>
      <c r="C24" s="0" t="s">
        <v>134</v>
      </c>
    </row>
    <row r="25" customFormat="false" ht="14.25" hidden="false" customHeight="false" outlineLevel="0" collapsed="false">
      <c r="A25" s="0" t="s">
        <v>135</v>
      </c>
      <c r="C25" s="0" t="s">
        <v>136</v>
      </c>
    </row>
    <row r="26" customFormat="false" ht="14.25" hidden="false" customHeight="false" outlineLevel="0" collapsed="false">
      <c r="A26" s="0" t="s">
        <v>137</v>
      </c>
      <c r="C26" s="0" t="s">
        <v>138</v>
      </c>
    </row>
    <row r="27" customFormat="false" ht="14.25" hidden="false" customHeight="false" outlineLevel="0" collapsed="false">
      <c r="A27" s="0" t="s">
        <v>139</v>
      </c>
      <c r="C27" s="0" t="s">
        <v>140</v>
      </c>
    </row>
    <row r="28" customFormat="false" ht="14.25" hidden="false" customHeight="false" outlineLevel="0" collapsed="false">
      <c r="A28" s="0" t="s">
        <v>141</v>
      </c>
      <c r="C28" s="0" t="s">
        <v>142</v>
      </c>
    </row>
    <row r="29" customFormat="false" ht="14.25" hidden="false" customHeight="false" outlineLevel="0" collapsed="false">
      <c r="A29" s="0" t="s">
        <v>143</v>
      </c>
      <c r="C29" s="0" t="s">
        <v>144</v>
      </c>
    </row>
    <row r="30" customFormat="false" ht="14.25" hidden="false" customHeight="false" outlineLevel="0" collapsed="false">
      <c r="A30" s="0" t="s">
        <v>145</v>
      </c>
      <c r="C30" s="0" t="s">
        <v>146</v>
      </c>
    </row>
    <row r="31" customFormat="false" ht="14.25" hidden="false" customHeight="false" outlineLevel="0" collapsed="false">
      <c r="A31" s="0" t="s">
        <v>147</v>
      </c>
      <c r="C31" s="0" t="s">
        <v>148</v>
      </c>
    </row>
    <row r="32" customFormat="false" ht="14.25" hidden="false" customHeight="false" outlineLevel="0" collapsed="false">
      <c r="A32" s="0" t="s">
        <v>149</v>
      </c>
      <c r="C32" s="0" t="s">
        <v>150</v>
      </c>
    </row>
    <row r="33" customFormat="false" ht="14.25" hidden="false" customHeight="false" outlineLevel="0" collapsed="false">
      <c r="A33" s="0" t="s">
        <v>151</v>
      </c>
      <c r="C33" s="0" t="s">
        <v>152</v>
      </c>
    </row>
    <row r="34" customFormat="false" ht="14.25" hidden="false" customHeight="false" outlineLevel="0" collapsed="false">
      <c r="A34" s="0" t="s">
        <v>153</v>
      </c>
      <c r="C34" s="0" t="s">
        <v>154</v>
      </c>
    </row>
    <row r="35" customFormat="false" ht="14.25" hidden="false" customHeight="false" outlineLevel="0" collapsed="false">
      <c r="A35" s="0" t="s">
        <v>155</v>
      </c>
      <c r="C35" s="0" t="s">
        <v>156</v>
      </c>
    </row>
    <row r="36" customFormat="false" ht="14.25" hidden="false" customHeight="false" outlineLevel="0" collapsed="false">
      <c r="A36" s="0" t="s">
        <v>157</v>
      </c>
      <c r="C36" s="0" t="s">
        <v>158</v>
      </c>
    </row>
    <row r="37" customFormat="false" ht="14.25" hidden="false" customHeight="false" outlineLevel="0" collapsed="false">
      <c r="C37" s="0" t="s">
        <v>159</v>
      </c>
    </row>
    <row r="38" customFormat="false" ht="14.25" hidden="false" customHeight="false" outlineLevel="0" collapsed="false">
      <c r="C38" s="0" t="s">
        <v>160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2431</TotalTime>
  <Application>LibreOffice/7.3.5.2$Windows_X86_64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2020-08-03T12:26:53Z</dcterms:created>
  <dc:creator>User</dc:creator>
  <dc:description/>
  <dc:language>ro-RO</dc:language>
  <cp:lastModifiedBy/>
  <cp:lastPrinted>2023-05-15T12:42:13Z</cp:lastPrinted>
  <dcterms:modified xsi:type="dcterms:W3CDTF">2023-05-15T12:42:26Z</dcterms:modified>
  <cp:revision>473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